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48" yWindow="1956" windowWidth="17112" windowHeight="6960" activeTab="0"/>
  </bookViews>
  <sheets>
    <sheet name="Table AQ 6-5" sheetId="1" r:id="rId1"/>
  </sheets>
  <externalReferences>
    <externalReference r:id="rId4"/>
  </externalReferences>
  <definedNames>
    <definedName name="DATA">'[1]Data&amp;Analysis'!$A:$XFD</definedName>
    <definedName name="TRIBS">'Table AQ 6-5'!$A:$XFD</definedName>
    <definedName name="Z_27CF3BCF_F53E_4447_B693_8B79D9CDDD05_.wvu.PrintArea" localSheetId="0" hidden="1">'Table AQ 6-5'!$A$1:$N$61</definedName>
    <definedName name="Z_ADD40FEE_2D8B_4D02_A4F3_8E808EBA5F3F_.wvu.Cols" localSheetId="0" hidden="1">'Table AQ 6-5'!$O:$O</definedName>
    <definedName name="Z_D0270F15_1517_440D_BEEB_07384A1BEDD9_.wvu.PrintArea" localSheetId="0" hidden="1">'Table AQ 6-5'!$A$1:$N$61</definedName>
    <definedName name="Z_D13B3816_D3D9_4BFB_89F5_5529189DA45F_.wvu.PrintArea" localSheetId="0" hidden="1">'Table AQ 6-5'!$A$1:$N$61</definedName>
  </definedNames>
  <calcPr fullCalcOnLoad="1"/>
</workbook>
</file>

<file path=xl/sharedStrings.xml><?xml version="1.0" encoding="utf-8"?>
<sst xmlns="http://schemas.openxmlformats.org/spreadsheetml/2006/main" count="318" uniqueCount="103">
  <si>
    <t>Barrier ID</t>
  </si>
  <si>
    <t>River Mile</t>
  </si>
  <si>
    <t>Physical Characteristics at Low Flows</t>
  </si>
  <si>
    <t>Passable at Low Flows</t>
  </si>
  <si>
    <t>Comments</t>
  </si>
  <si>
    <t>Trout</t>
  </si>
  <si>
    <t>Middle Fork American River Downstream of Ralston Afterbay</t>
  </si>
  <si>
    <t>American Canyon Creek - MF6.4</t>
  </si>
  <si>
    <t xml:space="preserve">Qualitative Visit </t>
  </si>
  <si>
    <t>Above High Water</t>
  </si>
  <si>
    <t>NO</t>
  </si>
  <si>
    <t>FH</t>
  </si>
  <si>
    <t>Potential</t>
  </si>
  <si>
    <t>2007 Survey</t>
  </si>
  <si>
    <t>FH PD</t>
  </si>
  <si>
    <t>FH PD LD</t>
  </si>
  <si>
    <t>Gas Canyon Creek - MF9.0c</t>
  </si>
  <si>
    <t>Todd Creek - MF9.6</t>
  </si>
  <si>
    <t>FH LD</t>
  </si>
  <si>
    <t>Canyon Creek - MF11.0a</t>
  </si>
  <si>
    <t>Canyon Creek - MF11.0b</t>
  </si>
  <si>
    <t>PD</t>
  </si>
  <si>
    <t>Canyon Creek - MF11.0c</t>
  </si>
  <si>
    <t>Canyon Creek - MF11.0d</t>
  </si>
  <si>
    <t>LD</t>
  </si>
  <si>
    <t>Otter Creek - MF14.1b</t>
  </si>
  <si>
    <t>MF14.1</t>
  </si>
  <si>
    <t>2008 Survey</t>
  </si>
  <si>
    <t>CD PD</t>
  </si>
  <si>
    <t>1.5 miles upstream of confluence.</t>
  </si>
  <si>
    <t>Jesse Canyon Creek - MF17.0a</t>
  </si>
  <si>
    <t>LD CD</t>
  </si>
  <si>
    <t>Jesse Canyon Creek - MF17.0b</t>
  </si>
  <si>
    <t>Jesse Canyon Creek - MF17.0c</t>
  </si>
  <si>
    <t>CV CD</t>
  </si>
  <si>
    <t>Jesse Canyon Creek - MF17.0d</t>
  </si>
  <si>
    <t>Jesse Canyon Creek - MF17.0e</t>
  </si>
  <si>
    <t>Pond Creek - MF18.1</t>
  </si>
  <si>
    <t>Cascades, no habitat upstream of confluence.</t>
  </si>
  <si>
    <t>Dardanelles Creek - MF18.5</t>
  </si>
  <si>
    <t>Snyder Canyon Creek - MF19.5</t>
  </si>
  <si>
    <t>Volcano Canyon Creek - MF20.9a</t>
  </si>
  <si>
    <t>Partially inundated by peaking stage elevation.</t>
  </si>
  <si>
    <t>Volcano Canyon Creek - MF20.9b</t>
  </si>
  <si>
    <t>30.4' upstream of confluence.</t>
  </si>
  <si>
    <t>Volcano Canyon Creek - MF20.9d</t>
  </si>
  <si>
    <t>Volcano Canyon Creek - MF20.9e</t>
  </si>
  <si>
    <t>Volcano Canyon Creek - MF20.9f</t>
  </si>
  <si>
    <t>Middle Fork American River from Ralston Afterbay to Middle Fork Interbay</t>
  </si>
  <si>
    <t>Brushy Canyon Creek - MF30.4</t>
  </si>
  <si>
    <t>Falls</t>
  </si>
  <si>
    <t>-</t>
  </si>
  <si>
    <t>NA</t>
  </si>
  <si>
    <t>Middle Fork American River Upstream of Middle Fork Interbay</t>
  </si>
  <si>
    <t>Duncan Creek - MF39.7a</t>
  </si>
  <si>
    <t>CD</t>
  </si>
  <si>
    <t>Duncan Creek - MF39.7b</t>
  </si>
  <si>
    <t>Rubicon River</t>
  </si>
  <si>
    <t>Long Canyon Creek - R3.6</t>
  </si>
  <si>
    <t>Barrier 0.2 miles upstream from confluence.</t>
  </si>
  <si>
    <t>Pilot Creek - R5.2b</t>
  </si>
  <si>
    <t>Pilot Creek - R5.2c</t>
  </si>
  <si>
    <t>Pilot Creek - R5.2d</t>
  </si>
  <si>
    <t>FH LV</t>
  </si>
  <si>
    <t>Pilot Creek - R5.2e</t>
  </si>
  <si>
    <t>Barrier 222' upstream from Rubicon confluence.</t>
  </si>
  <si>
    <t>Pilot Creek - R5.2f</t>
  </si>
  <si>
    <t>FH Turb</t>
  </si>
  <si>
    <t>South Fork Rubicon River - R22.6</t>
  </si>
  <si>
    <t>Aerial Survey</t>
  </si>
  <si>
    <t xml:space="preserve">Surveyed from helicopter. Impassable barriers immediately upstream of confluence. </t>
  </si>
  <si>
    <t>Long Canyon Creek</t>
  </si>
  <si>
    <t>Wallace Canyon</t>
  </si>
  <si>
    <t>LC5.6</t>
  </si>
  <si>
    <t xml:space="preserve">FH FD </t>
  </si>
  <si>
    <t>Falls and cascades upstream of confluence, no habitat available.</t>
  </si>
  <si>
    <t>North Fork Long Canyon Creek</t>
  </si>
  <si>
    <t>No Tributary Barriers</t>
  </si>
  <si>
    <t>South Fork Long Canyon Creek</t>
  </si>
  <si>
    <t>Duncan Creek</t>
  </si>
  <si>
    <r>
      <t>Height</t>
    </r>
    <r>
      <rPr>
        <b/>
        <vertAlign val="superscript"/>
        <sz val="10"/>
        <rFont val="Arial"/>
        <family val="2"/>
      </rPr>
      <t>2</t>
    </r>
    <r>
      <rPr>
        <b/>
        <sz val="10"/>
        <rFont val="Arial"/>
        <family val="2"/>
      </rPr>
      <t xml:space="preserve"> (ft)</t>
    </r>
  </si>
  <si>
    <r>
      <t>Minnows</t>
    </r>
    <r>
      <rPr>
        <b/>
        <vertAlign val="superscript"/>
        <sz val="10"/>
        <rFont val="Arial"/>
        <family val="2"/>
      </rPr>
      <t>7</t>
    </r>
  </si>
  <si>
    <r>
      <t>1</t>
    </r>
    <r>
      <rPr>
        <sz val="8"/>
        <rFont val="Arial"/>
        <family val="2"/>
      </rPr>
      <t xml:space="preserve">Barriers visited during 2007 barrier surveys were assessed following the methods of Powers and Orsborn (1985) and Thompson (1972).  Barriers visited in 2006 were assessed following the 2006 Aquatic Mesohabitat Mapping Technical Study Plan (PCWA 2006).   </t>
    </r>
  </si>
  <si>
    <r>
      <t>2</t>
    </r>
    <r>
      <rPr>
        <sz val="8"/>
        <rFont val="Arial"/>
        <family val="2"/>
      </rPr>
      <t>Height of vertical barrier for falls.</t>
    </r>
  </si>
  <si>
    <r>
      <t>4</t>
    </r>
    <r>
      <rPr>
        <sz val="8"/>
        <rFont val="Arial"/>
        <family val="2"/>
      </rPr>
      <t>Plunge pool depth for falls, depth of water in chutes, or average depth within critical riffles.</t>
    </r>
  </si>
  <si>
    <r>
      <t>5</t>
    </r>
    <r>
      <rPr>
        <sz val="8"/>
        <rFont val="Arial"/>
        <family val="2"/>
      </rPr>
      <t>Velocity at crest of falls, water velocity in chutes, or average velocity within critical riffles.</t>
    </r>
  </si>
  <si>
    <r>
      <t>6</t>
    </r>
    <r>
      <rPr>
        <sz val="8"/>
        <rFont val="Arial"/>
        <family val="2"/>
      </rPr>
      <t>Elevation is referenced to the high water mark of the mainstem for tributary streams and the full pool elevation for reservoir inlets.</t>
    </r>
  </si>
  <si>
    <r>
      <t>8</t>
    </r>
    <r>
      <rPr>
        <sz val="8"/>
        <rFont val="Arial"/>
        <family val="2"/>
      </rPr>
      <t>RD = riffle depth; RV = riffle velocity; PD = plunge pool depth; LD = landing depth; LV = landing velocity; FH = falls height; CV = chute velocity and length; CD = chute depth; Turb = turbidity.</t>
    </r>
  </si>
  <si>
    <r>
      <t>7</t>
    </r>
    <r>
      <rPr>
        <sz val="8"/>
        <rFont val="Arial"/>
        <family val="2"/>
      </rPr>
      <t>"Minnows" include hardhead, Sacramento pikeminnow, and Sacramento sucker.  Distribution was assumed to be limited to the Middle Fork American River downstream of the impassable barrier at river mile 26.6 and the Rubicon River downstream of the impassable barrier at river mile 8.2.</t>
    </r>
  </si>
  <si>
    <r>
      <t>3</t>
    </r>
    <r>
      <rPr>
        <sz val="8"/>
        <rFont val="Arial"/>
        <family val="2"/>
      </rPr>
      <t xml:space="preserve">Horizontal leap distance required to clear falls or swimming length of chutes. The horizontal distance of falls was not assessed during the 2006 Aquatic Mapping. In these cases, the fish length applied to the leaping equation was used for the horizontal distance.  </t>
    </r>
  </si>
  <si>
    <t>Table AQ 6-5. Tributary Confluences that Present Potential Fish Passage Barriers.</t>
  </si>
  <si>
    <t>Table AQ 6-5. Tributary Confluences that Present Potential Fish Passage Barriers (continued).</t>
  </si>
  <si>
    <t>Gas Canyon Creek - MF9.0b</t>
  </si>
  <si>
    <t>Gas Canyon Creek - MF9.0a</t>
  </si>
  <si>
    <t>Driver's Flat Road Crossing (non-Project general access road)- 250' from confluence.</t>
  </si>
  <si>
    <r>
      <t>Depth</t>
    </r>
    <r>
      <rPr>
        <b/>
        <vertAlign val="superscript"/>
        <sz val="8.5"/>
        <rFont val="Arial"/>
        <family val="2"/>
      </rPr>
      <t xml:space="preserve">4
</t>
    </r>
    <r>
      <rPr>
        <b/>
        <sz val="8.5"/>
        <rFont val="Arial"/>
        <family val="2"/>
      </rPr>
      <t>(ft)</t>
    </r>
  </si>
  <si>
    <r>
      <t>Water
Velocity</t>
    </r>
    <r>
      <rPr>
        <b/>
        <vertAlign val="superscript"/>
        <sz val="8.5"/>
        <rFont val="Arial"/>
        <family val="2"/>
      </rPr>
      <t xml:space="preserve">5
</t>
    </r>
    <r>
      <rPr>
        <b/>
        <sz val="8.5"/>
        <rFont val="Arial"/>
        <family val="2"/>
      </rPr>
      <t>(ft/s)</t>
    </r>
  </si>
  <si>
    <r>
      <t>Horizontal
Distance or
Length (ft)
(Measured or
Calculated)</t>
    </r>
    <r>
      <rPr>
        <b/>
        <vertAlign val="superscript"/>
        <sz val="8.5"/>
        <rFont val="Arial"/>
        <family val="2"/>
      </rPr>
      <t>3</t>
    </r>
    <r>
      <rPr>
        <b/>
        <sz val="8.5"/>
        <rFont val="Arial"/>
        <family val="2"/>
      </rPr>
      <t xml:space="preserve"> </t>
    </r>
  </si>
  <si>
    <t>Barrier
Class</t>
  </si>
  <si>
    <r>
      <t>Barrier
Assessment</t>
    </r>
    <r>
      <rPr>
        <b/>
        <vertAlign val="superscript"/>
        <sz val="8.5"/>
        <rFont val="Arial"/>
        <family val="2"/>
      </rPr>
      <t>1</t>
    </r>
    <r>
      <rPr>
        <b/>
        <sz val="8.5"/>
        <rFont val="Arial"/>
        <family val="2"/>
      </rPr>
      <t xml:space="preserve"> </t>
    </r>
  </si>
  <si>
    <r>
      <t>Elevation Below
High Water (ft)</t>
    </r>
    <r>
      <rPr>
        <b/>
        <vertAlign val="superscript"/>
        <sz val="8.5"/>
        <rFont val="Arial"/>
        <family val="2"/>
      </rPr>
      <t>6</t>
    </r>
  </si>
  <si>
    <r>
      <t>Barrier
Limitation</t>
    </r>
    <r>
      <rPr>
        <b/>
        <vertAlign val="superscript"/>
        <sz val="8.5"/>
        <rFont val="Arial"/>
        <family val="2"/>
      </rPr>
      <t>8</t>
    </r>
  </si>
  <si>
    <t>Passable
at
Higher
Flows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</si>
</sst>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dd/mm/yy;@"/>
    <numFmt numFmtId="167" formatCode="0.000000"/>
    <numFmt numFmtId="168" formatCode="mm/dd/yy;@"/>
    <numFmt numFmtId="169" formatCode="[$-409]mmmm\ d\,\ yyyy;@"/>
    <numFmt numFmtId="170" formatCode="mmm\ d\,\ yyyy"/>
    <numFmt numFmtId="171" formatCode="0.000"/>
    <numFmt numFmtId="172" formatCode="0.00000"/>
    <numFmt numFmtId="173" formatCode="0.0000"/>
    <numFmt numFmtId="174" formatCode="0.0%"/>
  </numFmts>
  <fonts count="48">
    <font>
      <sz val="10"/>
      <name val="Arial"/>
      <family val="0"/>
    </font>
    <font>
      <u val="single"/>
      <sz val="10"/>
      <color indexed="36"/>
      <name val="Arial"/>
      <family val="2"/>
    </font>
    <font>
      <u val="single"/>
      <sz val="10"/>
      <color indexed="12"/>
      <name val="Arial"/>
      <family val="2"/>
    </font>
    <font>
      <sz val="8"/>
      <name val="Arial"/>
      <family val="2"/>
    </font>
    <font>
      <b/>
      <sz val="12"/>
      <name val="Arial"/>
      <family val="2"/>
    </font>
    <font>
      <b/>
      <sz val="10"/>
      <name val="Arial"/>
      <family val="2"/>
    </font>
    <font>
      <b/>
      <sz val="10"/>
      <color indexed="10"/>
      <name val="Arial"/>
      <family val="2"/>
    </font>
    <font>
      <b/>
      <vertAlign val="superscript"/>
      <sz val="10"/>
      <name val="Arial"/>
      <family val="2"/>
    </font>
    <font>
      <b/>
      <sz val="8"/>
      <name val="Arial"/>
      <family val="2"/>
    </font>
    <font>
      <vertAlign val="superscript"/>
      <sz val="8"/>
      <name val="Arial"/>
      <family val="2"/>
    </font>
    <font>
      <b/>
      <vertAlign val="superscript"/>
      <sz val="8.5"/>
      <name val="Arial"/>
      <family val="2"/>
    </font>
    <font>
      <b/>
      <sz val="8.5"/>
      <name val="Arial"/>
      <family val="2"/>
    </font>
    <font>
      <b/>
      <sz val="14"/>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3">
    <xf numFmtId="0" fontId="0" fillId="0" borderId="0" xfId="0" applyAlignment="1">
      <alignment/>
    </xf>
    <xf numFmtId="2" fontId="4" fillId="0" borderId="0" xfId="0" applyNumberFormat="1" applyFont="1" applyAlignment="1">
      <alignment vertical="center"/>
    </xf>
    <xf numFmtId="164" fontId="5" fillId="0" borderId="0" xfId="0" applyNumberFormat="1" applyFont="1" applyAlignment="1">
      <alignment vertical="center"/>
    </xf>
    <xf numFmtId="2" fontId="0" fillId="0" borderId="0" xfId="0" applyNumberFormat="1" applyFont="1" applyAlignment="1">
      <alignment vertical="center"/>
    </xf>
    <xf numFmtId="2" fontId="0" fillId="0" borderId="0" xfId="0" applyNumberFormat="1" applyFont="1" applyAlignment="1">
      <alignment vertical="center" wrapText="1"/>
    </xf>
    <xf numFmtId="2" fontId="0" fillId="0" borderId="0" xfId="0" applyNumberFormat="1" applyFont="1" applyAlignment="1">
      <alignment horizontal="left" vertical="center" wrapText="1"/>
    </xf>
    <xf numFmtId="0" fontId="0" fillId="0" borderId="0" xfId="0" applyFont="1" applyAlignment="1">
      <alignment vertical="center"/>
    </xf>
    <xf numFmtId="164" fontId="6" fillId="0" borderId="0" xfId="0" applyNumberFormat="1" applyFont="1" applyAlignment="1">
      <alignment vertical="center"/>
    </xf>
    <xf numFmtId="2" fontId="5" fillId="0" borderId="10" xfId="0" applyNumberFormat="1" applyFont="1" applyBorder="1" applyAlignment="1">
      <alignment horizontal="center" vertical="center" wrapText="1"/>
    </xf>
    <xf numFmtId="2" fontId="5" fillId="0" borderId="11" xfId="0" applyNumberFormat="1" applyFont="1" applyFill="1" applyBorder="1" applyAlignment="1">
      <alignment horizontal="center" vertical="center" wrapText="1"/>
    </xf>
    <xf numFmtId="0" fontId="3" fillId="0" borderId="0" xfId="0" applyFont="1" applyAlignment="1">
      <alignment vertical="center"/>
    </xf>
    <xf numFmtId="0" fontId="5" fillId="0" borderId="10" xfId="0" applyFont="1" applyBorder="1" applyAlignment="1">
      <alignment horizontal="center" vertical="center" wrapText="1"/>
    </xf>
    <xf numFmtId="0" fontId="0" fillId="0" borderId="10" xfId="0" applyFont="1" applyFill="1" applyBorder="1" applyAlignment="1">
      <alignment vertical="center"/>
    </xf>
    <xf numFmtId="164" fontId="0" fillId="0" borderId="10" xfId="0" applyNumberFormat="1" applyFont="1" applyFill="1" applyBorder="1" applyAlignment="1">
      <alignment horizontal="center" vertical="center" wrapText="1"/>
    </xf>
    <xf numFmtId="164" fontId="0" fillId="0" borderId="10" xfId="0" applyNumberFormat="1" applyFont="1" applyBorder="1" applyAlignment="1">
      <alignment horizontal="center" vertical="center" wrapText="1"/>
    </xf>
    <xf numFmtId="164" fontId="0" fillId="0" borderId="10" xfId="0" applyNumberFormat="1" applyFont="1" applyBorder="1" applyAlignment="1">
      <alignment horizontal="left" vertical="center" wrapText="1"/>
    </xf>
    <xf numFmtId="0" fontId="0" fillId="0" borderId="10" xfId="0" applyFont="1" applyBorder="1" applyAlignment="1">
      <alignment vertical="center"/>
    </xf>
    <xf numFmtId="164" fontId="0" fillId="0" borderId="10" xfId="0" applyNumberFormat="1" applyFont="1" applyFill="1" applyBorder="1" applyAlignment="1">
      <alignment horizontal="left" vertical="center" wrapText="1"/>
    </xf>
    <xf numFmtId="0" fontId="3" fillId="33" borderId="0" xfId="0" applyFont="1" applyFill="1" applyAlignment="1">
      <alignment vertical="center"/>
    </xf>
    <xf numFmtId="0" fontId="0" fillId="0" borderId="12" xfId="0" applyFont="1" applyBorder="1" applyAlignment="1">
      <alignment vertical="center"/>
    </xf>
    <xf numFmtId="0" fontId="9" fillId="0" borderId="0" xfId="0" applyFont="1" applyAlignment="1">
      <alignment vertical="center"/>
    </xf>
    <xf numFmtId="164" fontId="3" fillId="0" borderId="0" xfId="0" applyNumberFormat="1" applyFont="1" applyAlignme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Fill="1" applyAlignment="1">
      <alignment vertical="center"/>
    </xf>
    <xf numFmtId="0" fontId="3" fillId="0" borderId="0" xfId="0" applyFont="1" applyAlignment="1">
      <alignment vertical="center" wrapText="1"/>
    </xf>
    <xf numFmtId="0" fontId="3" fillId="0" borderId="0" xfId="0" applyFont="1" applyFill="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164" fontId="3" fillId="0" borderId="0" xfId="0" applyNumberFormat="1" applyFont="1" applyBorder="1" applyAlignment="1">
      <alignment vertical="center"/>
    </xf>
    <xf numFmtId="0" fontId="3" fillId="0" borderId="0" xfId="0" applyFont="1" applyBorder="1" applyAlignment="1">
      <alignment horizontal="left" vertical="center" wrapText="1"/>
    </xf>
    <xf numFmtId="0" fontId="9" fillId="0" borderId="0" xfId="0" applyFont="1" applyBorder="1" applyAlignment="1">
      <alignment vertical="center"/>
    </xf>
    <xf numFmtId="0" fontId="9" fillId="0" borderId="0" xfId="0" applyFont="1" applyFill="1" applyBorder="1" applyAlignment="1">
      <alignment vertical="center"/>
    </xf>
    <xf numFmtId="2" fontId="12" fillId="0" borderId="0" xfId="0" applyNumberFormat="1" applyFont="1" applyAlignment="1">
      <alignment vertical="center"/>
    </xf>
    <xf numFmtId="164" fontId="12" fillId="0" borderId="0" xfId="0" applyNumberFormat="1" applyFont="1" applyAlignment="1">
      <alignment vertical="center"/>
    </xf>
    <xf numFmtId="2" fontId="13" fillId="0" borderId="0" xfId="0" applyNumberFormat="1" applyFont="1" applyAlignment="1">
      <alignment vertical="center"/>
    </xf>
    <xf numFmtId="2" fontId="13" fillId="0" borderId="0" xfId="0" applyNumberFormat="1" applyFont="1" applyAlignment="1">
      <alignment vertical="center" wrapText="1"/>
    </xf>
    <xf numFmtId="2" fontId="13" fillId="0" borderId="0" xfId="0" applyNumberFormat="1" applyFont="1" applyAlignment="1">
      <alignment horizontal="left" vertical="center" wrapText="1"/>
    </xf>
    <xf numFmtId="0" fontId="13" fillId="0" borderId="0" xfId="0" applyFont="1" applyAlignment="1">
      <alignment vertical="center"/>
    </xf>
    <xf numFmtId="2" fontId="5" fillId="0" borderId="10" xfId="0" applyNumberFormat="1" applyFont="1" applyBorder="1" applyAlignment="1">
      <alignment horizontal="center" vertical="center" wrapText="1"/>
    </xf>
    <xf numFmtId="164" fontId="5" fillId="0" borderId="10" xfId="0" applyNumberFormat="1" applyFont="1" applyBorder="1" applyAlignment="1">
      <alignment horizontal="center" vertical="center" wrapText="1"/>
    </xf>
    <xf numFmtId="164" fontId="5" fillId="0" borderId="11" xfId="0" applyNumberFormat="1" applyFont="1" applyBorder="1" applyAlignment="1">
      <alignment horizontal="center" vertical="center" wrapText="1"/>
    </xf>
    <xf numFmtId="164" fontId="5" fillId="0" borderId="13" xfId="0" applyNumberFormat="1" applyFont="1" applyBorder="1" applyAlignment="1">
      <alignment horizontal="center" vertical="center" wrapText="1"/>
    </xf>
    <xf numFmtId="2" fontId="8" fillId="0" borderId="0" xfId="0" applyNumberFormat="1" applyFont="1" applyFill="1" applyBorder="1" applyAlignment="1">
      <alignment horizontal="center" vertical="center" wrapText="1"/>
    </xf>
    <xf numFmtId="2" fontId="5" fillId="0" borderId="14" xfId="0" applyNumberFormat="1" applyFont="1" applyBorder="1" applyAlignment="1">
      <alignment horizontal="center" vertical="center" wrapText="1"/>
    </xf>
    <xf numFmtId="2" fontId="5" fillId="0" borderId="15" xfId="0" applyNumberFormat="1" applyFont="1" applyBorder="1" applyAlignment="1">
      <alignment horizontal="center" vertical="center" wrapText="1"/>
    </xf>
    <xf numFmtId="2" fontId="5" fillId="0" borderId="16" xfId="0" applyNumberFormat="1" applyFont="1" applyBorder="1" applyAlignment="1">
      <alignment horizontal="center" vertical="center" wrapText="1"/>
    </xf>
    <xf numFmtId="0" fontId="5" fillId="0" borderId="14" xfId="0" applyFont="1" applyBorder="1" applyAlignment="1">
      <alignment horizontal="center" vertical="center"/>
    </xf>
    <xf numFmtId="0" fontId="5" fillId="0" borderId="16" xfId="0" applyFont="1" applyBorder="1" applyAlignment="1">
      <alignment horizontal="center" vertical="center"/>
    </xf>
    <xf numFmtId="2" fontId="5" fillId="0" borderId="10"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2" fontId="5" fillId="0" borderId="13" xfId="0" applyNumberFormat="1" applyFont="1" applyFill="1" applyBorder="1" applyAlignment="1">
      <alignment horizontal="center" vertical="center" wrapText="1"/>
    </xf>
    <xf numFmtId="2" fontId="5" fillId="34" borderId="17" xfId="0" applyNumberFormat="1" applyFont="1" applyFill="1" applyBorder="1" applyAlignment="1">
      <alignment horizontal="left" vertical="center" wrapText="1"/>
    </xf>
    <xf numFmtId="2" fontId="5" fillId="34" borderId="18" xfId="0" applyNumberFormat="1" applyFont="1" applyFill="1" applyBorder="1" applyAlignment="1">
      <alignment horizontal="left" vertical="center" wrapText="1"/>
    </xf>
    <xf numFmtId="2" fontId="5" fillId="34" borderId="19" xfId="0" applyNumberFormat="1" applyFont="1" applyFill="1" applyBorder="1" applyAlignment="1">
      <alignment horizontal="left" vertical="center" wrapText="1"/>
    </xf>
    <xf numFmtId="2" fontId="5" fillId="34" borderId="14" xfId="0" applyNumberFormat="1" applyFont="1" applyFill="1" applyBorder="1" applyAlignment="1">
      <alignment horizontal="left" vertical="center" wrapText="1"/>
    </xf>
    <xf numFmtId="2" fontId="5" fillId="34" borderId="15" xfId="0" applyNumberFormat="1" applyFont="1" applyFill="1" applyBorder="1" applyAlignment="1">
      <alignment horizontal="left" vertical="center" wrapText="1"/>
    </xf>
    <xf numFmtId="2" fontId="5" fillId="34" borderId="16" xfId="0" applyNumberFormat="1" applyFont="1" applyFill="1" applyBorder="1" applyAlignment="1">
      <alignment horizontal="left" vertical="center" wrapText="1"/>
    </xf>
    <xf numFmtId="2" fontId="9" fillId="0" borderId="0" xfId="0" applyNumberFormat="1" applyFont="1" applyFill="1" applyBorder="1" applyAlignment="1">
      <alignment horizontal="left" vertical="center"/>
    </xf>
    <xf numFmtId="0" fontId="9" fillId="0" borderId="0" xfId="0" applyFont="1" applyBorder="1" applyAlignment="1">
      <alignment wrapText="1"/>
    </xf>
    <xf numFmtId="2" fontId="9" fillId="0" borderId="20" xfId="0" applyNumberFormat="1" applyFont="1" applyBorder="1" applyAlignment="1">
      <alignment horizontal="left" wrapText="1"/>
    </xf>
    <xf numFmtId="0" fontId="9" fillId="0" borderId="0" xfId="0" applyFont="1" applyAlignment="1">
      <alignment wrapText="1"/>
    </xf>
    <xf numFmtId="2" fontId="9" fillId="0" borderId="0" xfId="0" applyNumberFormat="1"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ld\TABLE%20AQ%206-6_6-7%206-8%206-9%20111708_M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Q6-9 Reservoir Inlets"/>
      <sheetName val="AQ6-8Infrastructure"/>
      <sheetName val="AQ6-7Tribs"/>
      <sheetName val="AQ6-6 Instream"/>
      <sheetName val="Data&amp;Analysis"/>
      <sheetName val="CA Analysis (2)"/>
      <sheetName val="Pivot Info"/>
      <sheetName val="Summary Info"/>
      <sheetName val="old CA Analysis"/>
      <sheetName val="Calculations"/>
      <sheetName val="Leaping Curves"/>
      <sheetName val="Analysis Curves"/>
      <sheetName val="XY Regression"/>
      <sheetName val="Duncan Profile"/>
      <sheetName val="Duncan Data"/>
      <sheetName val="LC Profile"/>
      <sheetName val="LC Data"/>
      <sheetName val="MFAR Profile"/>
      <sheetName val="MFAR Data"/>
      <sheetName val="NFLC Profile"/>
      <sheetName val="NFLC Data"/>
      <sheetName val="RUBI Profile"/>
      <sheetName val="RUBI Data"/>
      <sheetName val="SFLC Profile"/>
      <sheetName val="SFLC Data"/>
    </sheetNames>
    <sheetDataSet>
      <sheetData sheetId="4">
        <row r="1">
          <cell r="A1" t="str">
            <v>Barrier ID</v>
          </cell>
          <cell r="B1" t="str">
            <v>Category</v>
          </cell>
          <cell r="C1" t="str">
            <v>River Mile</v>
          </cell>
          <cell r="D1" t="str">
            <v>Easting</v>
          </cell>
          <cell r="E1" t="str">
            <v>Northing</v>
          </cell>
          <cell r="F1" t="str">
            <v>Barrier Number</v>
          </cell>
          <cell r="G1" t="str">
            <v>Class</v>
          </cell>
          <cell r="H1" t="str">
            <v>Discharge (cfs)</v>
          </cell>
          <cell r="I1" t="str">
            <v>Width</v>
          </cell>
          <cell r="J1" t="str">
            <v>Depth at Crest (Avg. Depth for Critical Riffles)</v>
          </cell>
          <cell r="K1" t="str">
            <v>Vel. At Crest (Avg. Vel. For Critical Riffles)</v>
          </cell>
          <cell r="L1" t="str">
            <v>Angle at Crest</v>
          </cell>
          <cell r="M1" t="str">
            <v>Height</v>
          </cell>
          <cell r="N1" t="str">
            <v>Width in Chute</v>
          </cell>
          <cell r="O1" t="str">
            <v>Depth in Chute</v>
          </cell>
          <cell r="P1" t="str">
            <v>Vel. In Chute</v>
          </cell>
          <cell r="Q1" t="str">
            <v>Chute Length</v>
          </cell>
          <cell r="R1" t="str">
            <v>Chute Slope</v>
          </cell>
          <cell r="S1" t="str">
            <v>Depth of Plunge Pool</v>
          </cell>
          <cell r="T1" t="str">
            <v>Depth of Plunge</v>
          </cell>
          <cell r="U1" t="str">
            <v>Dist. From Crest to Plunge</v>
          </cell>
          <cell r="V1" t="str">
            <v>Dist. From Plunge to Wave</v>
          </cell>
          <cell r="W1" t="str">
            <v>Resting Pool Width</v>
          </cell>
          <cell r="X1" t="str">
            <v>Resting Pool Length</v>
          </cell>
          <cell r="Y1" t="str">
            <v>Resting Pool Average Depth</v>
          </cell>
          <cell r="Z1" t="str">
            <v>Air Entrainment</v>
          </cell>
          <cell r="AA1" t="str">
            <v>Turbulence Passability</v>
          </cell>
          <cell r="AB1" t="str">
            <v>Photos</v>
          </cell>
          <cell r="AC1" t="str">
            <v>Comments</v>
          </cell>
          <cell r="AD1" t="str">
            <v>PG TROUT FINAL RESULT</v>
          </cell>
          <cell r="AE1" t="str">
            <v>PG MINNOW FINAL RESULT</v>
          </cell>
          <cell r="AF1" t="str">
            <v>Barrier Limit</v>
          </cell>
          <cell r="AG1" t="str">
            <v>Fish Length (in feet)</v>
          </cell>
          <cell r="AH1" t="str">
            <v>Plunge Pool Conditions</v>
          </cell>
          <cell r="AI1" t="str">
            <v>Landing Conitions without using Critical Depth</v>
          </cell>
          <cell r="AJ1" t="str">
            <v>Barrier Height Evaluation (max. burst speed)</v>
          </cell>
          <cell r="AK1" t="str">
            <v>Falls Height Evaluation (min. burst speed)</v>
          </cell>
          <cell r="AL1" t="str">
            <v>Falls Passability based on Height</v>
          </cell>
          <cell r="AM1" t="str">
            <v>Falls Length Evaluation (max. burst speed)</v>
          </cell>
          <cell r="AN1" t="str">
            <v>Falls Length Evaluation (min. burst speed)</v>
          </cell>
          <cell r="AO1" t="str">
            <v>Falls Passability based on Length</v>
          </cell>
          <cell r="AP1" t="str">
            <v>Falls Evaluation</v>
          </cell>
          <cell r="AQ1" t="str">
            <v>CA Analysis</v>
          </cell>
          <cell r="AR1" t="str">
            <v>Chute Depth Evaluation (ratio from FishXing)</v>
          </cell>
          <cell r="AS1" t="str">
            <v>Chute Length Evaluation (max. burst speed)</v>
          </cell>
          <cell r="AT1" t="str">
            <v>Chute Length Evaluation (min. burst speed)</v>
          </cell>
          <cell r="AU1" t="str">
            <v>Chute Passability based on Length</v>
          </cell>
          <cell r="AV1" t="str">
            <v>Chute Evaluation</v>
          </cell>
          <cell r="AW1" t="str">
            <v>Critical Riffle Depth Evaluation</v>
          </cell>
          <cell r="AX1" t="str">
            <v>Critical Riffle Velocity Evaluation</v>
          </cell>
          <cell r="AY1" t="str">
            <v>Plunge Pool Depth</v>
          </cell>
          <cell r="AZ1" t="str">
            <v>LANDing CoNo Dataitions (Depth)</v>
          </cell>
          <cell r="BA1" t="str">
            <v>LANDing CoNo Dataitions (Velocity)</v>
          </cell>
          <cell r="BB1" t="str">
            <v>Falls Height</v>
          </cell>
          <cell r="BC1" t="str">
            <v>Falls Length</v>
          </cell>
          <cell r="BD1" t="str">
            <v>Chute Depth</v>
          </cell>
          <cell r="BE1" t="str">
            <v>Chute Length/Velocity</v>
          </cell>
        </row>
        <row r="2">
          <cell r="AI2">
            <v>4</v>
          </cell>
          <cell r="AJ2">
            <v>12</v>
          </cell>
          <cell r="AK2">
            <v>8</v>
          </cell>
          <cell r="AM2">
            <v>12</v>
          </cell>
          <cell r="AN2">
            <v>8</v>
          </cell>
          <cell r="AR2">
            <v>0.22</v>
          </cell>
          <cell r="AS2">
            <v>12</v>
          </cell>
          <cell r="AT2">
            <v>8</v>
          </cell>
          <cell r="AX2">
            <v>4</v>
          </cell>
        </row>
        <row r="3">
          <cell r="A3" t="str">
            <v>North Fork American River</v>
          </cell>
          <cell r="AH3" t="str">
            <v>N/A</v>
          </cell>
          <cell r="AI3" t="str">
            <v>No Data</v>
          </cell>
          <cell r="AJ3" t="str">
            <v>N/A</v>
          </cell>
          <cell r="AK3" t="str">
            <v>N/A</v>
          </cell>
          <cell r="AL3" t="str">
            <v>N/A</v>
          </cell>
          <cell r="AM3" t="str">
            <v>N/A</v>
          </cell>
          <cell r="AN3" t="str">
            <v>N/A</v>
          </cell>
          <cell r="AO3" t="str">
            <v>N/A</v>
          </cell>
          <cell r="AP3" t="str">
            <v>N/A</v>
          </cell>
          <cell r="AR3" t="str">
            <v>N/A</v>
          </cell>
          <cell r="AS3" t="str">
            <v>N/A</v>
          </cell>
          <cell r="AT3" t="str">
            <v>N/A</v>
          </cell>
          <cell r="AU3" t="str">
            <v>N/A</v>
          </cell>
          <cell r="AV3" t="str">
            <v>N/A</v>
          </cell>
          <cell r="AW3" t="str">
            <v>N/A</v>
          </cell>
          <cell r="AX3" t="str">
            <v>N/A</v>
          </cell>
          <cell r="AY3" t="str">
            <v>-</v>
          </cell>
          <cell r="AZ3" t="str">
            <v>-</v>
          </cell>
          <cell r="BA3" t="str">
            <v>-</v>
          </cell>
          <cell r="BB3" t="str">
            <v>-</v>
          </cell>
          <cell r="BC3" t="str">
            <v>-</v>
          </cell>
          <cell r="BD3" t="str">
            <v>-</v>
          </cell>
          <cell r="BE3" t="str">
            <v>-</v>
          </cell>
        </row>
        <row r="4">
          <cell r="A4" t="str">
            <v>Pump station below Middle Fork American River Confluence</v>
          </cell>
          <cell r="B4" t="str">
            <v>Infrastructure</v>
          </cell>
          <cell r="C4" t="str">
            <v>NF17.5</v>
          </cell>
          <cell r="D4">
            <v>668157</v>
          </cell>
          <cell r="E4">
            <v>4305631</v>
          </cell>
          <cell r="G4" t="str">
            <v>???</v>
          </cell>
          <cell r="AC4" t="str">
            <v>No Barrier  </v>
          </cell>
          <cell r="AD4" t="str">
            <v>passable</v>
          </cell>
          <cell r="AE4" t="str">
            <v>passable</v>
          </cell>
          <cell r="AG4">
            <v>1</v>
          </cell>
          <cell r="AH4" t="str">
            <v>N/A</v>
          </cell>
          <cell r="AI4" t="str">
            <v>No Data</v>
          </cell>
          <cell r="AJ4" t="str">
            <v>N/A</v>
          </cell>
          <cell r="AK4" t="str">
            <v>N/A</v>
          </cell>
          <cell r="AL4" t="str">
            <v>N/A</v>
          </cell>
          <cell r="AM4" t="str">
            <v>N/A</v>
          </cell>
          <cell r="AN4" t="str">
            <v>N/A</v>
          </cell>
          <cell r="AO4" t="str">
            <v>N/A</v>
          </cell>
          <cell r="AP4" t="str">
            <v>N/A</v>
          </cell>
          <cell r="AR4" t="str">
            <v>N/A</v>
          </cell>
          <cell r="AS4" t="str">
            <v>N/A</v>
          </cell>
          <cell r="AT4" t="str">
            <v>N/A</v>
          </cell>
          <cell r="AU4" t="str">
            <v>N/A</v>
          </cell>
          <cell r="AV4" t="str">
            <v>N/A</v>
          </cell>
          <cell r="AW4" t="str">
            <v>N/A</v>
          </cell>
          <cell r="AX4" t="str">
            <v>N/A</v>
          </cell>
          <cell r="AY4" t="str">
            <v>-</v>
          </cell>
          <cell r="AZ4" t="str">
            <v>-</v>
          </cell>
          <cell r="BA4" t="str">
            <v>-</v>
          </cell>
          <cell r="BB4" t="str">
            <v>-</v>
          </cell>
          <cell r="BC4" t="str">
            <v>-</v>
          </cell>
          <cell r="BD4" t="str">
            <v>-</v>
          </cell>
          <cell r="BE4" t="str">
            <v>-</v>
          </cell>
        </row>
        <row r="5">
          <cell r="A5" t="str">
            <v>Middle Fork American River - NF21.0</v>
          </cell>
          <cell r="B5" t="str">
            <v>Confluence</v>
          </cell>
          <cell r="C5" t="str">
            <v>NF21.0</v>
          </cell>
          <cell r="D5">
            <v>670141</v>
          </cell>
          <cell r="E5">
            <v>4309220</v>
          </cell>
          <cell r="F5" t="str">
            <v>-</v>
          </cell>
          <cell r="G5" t="str">
            <v>No Barrier</v>
          </cell>
          <cell r="H5" t="str">
            <v>-</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Barrier evaluated at rapids 250 m upstream from confluence.</v>
          </cell>
          <cell r="AD5" t="str">
            <v>passable</v>
          </cell>
          <cell r="AG5">
            <v>1</v>
          </cell>
          <cell r="AH5" t="str">
            <v>N/A</v>
          </cell>
          <cell r="AI5" t="str">
            <v>N/A</v>
          </cell>
          <cell r="AJ5" t="str">
            <v>N/A</v>
          </cell>
          <cell r="AK5" t="str">
            <v>N/A</v>
          </cell>
          <cell r="AL5" t="str">
            <v>N/A</v>
          </cell>
          <cell r="AM5" t="str">
            <v>N/A</v>
          </cell>
          <cell r="AN5" t="str">
            <v>N/A</v>
          </cell>
          <cell r="AO5" t="str">
            <v>N/A</v>
          </cell>
          <cell r="AP5" t="str">
            <v>N/A</v>
          </cell>
          <cell r="AR5" t="str">
            <v>N/A</v>
          </cell>
          <cell r="AS5" t="str">
            <v>N/A</v>
          </cell>
          <cell r="AT5" t="str">
            <v>N/A</v>
          </cell>
          <cell r="AU5" t="str">
            <v>N/A</v>
          </cell>
          <cell r="AV5" t="str">
            <v>N/A</v>
          </cell>
          <cell r="AW5" t="str">
            <v>N/A</v>
          </cell>
          <cell r="AX5" t="str">
            <v>N/A</v>
          </cell>
          <cell r="AY5" t="str">
            <v>-</v>
          </cell>
          <cell r="AZ5" t="str">
            <v>-</v>
          </cell>
          <cell r="BA5" t="str">
            <v>-</v>
          </cell>
          <cell r="BB5" t="str">
            <v>-</v>
          </cell>
          <cell r="BC5" t="str">
            <v>-</v>
          </cell>
          <cell r="BD5" t="str">
            <v>-</v>
          </cell>
          <cell r="BE5" t="str">
            <v>-</v>
          </cell>
        </row>
        <row r="6">
          <cell r="A6" t="str">
            <v>Middle Fork American River</v>
          </cell>
          <cell r="AH6" t="str">
            <v>N/A</v>
          </cell>
          <cell r="AI6" t="str">
            <v>No Data</v>
          </cell>
          <cell r="AJ6" t="str">
            <v>N/A</v>
          </cell>
          <cell r="AK6" t="str">
            <v>N/A</v>
          </cell>
          <cell r="AL6" t="str">
            <v>N/A</v>
          </cell>
          <cell r="AM6" t="str">
            <v>N/A</v>
          </cell>
          <cell r="AN6" t="str">
            <v>N/A</v>
          </cell>
          <cell r="AO6" t="str">
            <v>N/A</v>
          </cell>
          <cell r="AP6" t="str">
            <v>N/A</v>
          </cell>
          <cell r="AR6" t="str">
            <v>N/A</v>
          </cell>
          <cell r="AS6" t="str">
            <v>N/A</v>
          </cell>
          <cell r="AT6" t="str">
            <v>N/A</v>
          </cell>
          <cell r="AU6" t="str">
            <v>N/A</v>
          </cell>
          <cell r="AV6" t="str">
            <v>N/A</v>
          </cell>
          <cell r="AW6" t="str">
            <v>N/A</v>
          </cell>
          <cell r="AX6" t="str">
            <v>N/A</v>
          </cell>
          <cell r="AY6" t="str">
            <v>-</v>
          </cell>
          <cell r="AZ6" t="str">
            <v>-</v>
          </cell>
          <cell r="BA6" t="str">
            <v>-</v>
          </cell>
          <cell r="BB6" t="str">
            <v>-</v>
          </cell>
          <cell r="BC6" t="str">
            <v>-</v>
          </cell>
          <cell r="BD6" t="str">
            <v>-</v>
          </cell>
          <cell r="BE6" t="str">
            <v>-</v>
          </cell>
        </row>
        <row r="7">
          <cell r="A7" t="str">
            <v>Rapids 250m upstream from NFAR Confluence - MF0.2</v>
          </cell>
          <cell r="B7" t="str">
            <v>Instream</v>
          </cell>
          <cell r="C7" t="str">
            <v>MF0.2</v>
          </cell>
          <cell r="D7">
            <v>670284</v>
          </cell>
          <cell r="E7">
            <v>4309050</v>
          </cell>
          <cell r="F7" t="str">
            <v>-</v>
          </cell>
          <cell r="G7" t="str">
            <v>No Barrier</v>
          </cell>
          <cell r="H7" t="str">
            <v>-</v>
          </cell>
          <cell r="I7" t="str">
            <v>-</v>
          </cell>
          <cell r="J7" t="str">
            <v>-</v>
          </cell>
          <cell r="K7" t="str">
            <v>-</v>
          </cell>
          <cell r="L7" t="str">
            <v>-</v>
          </cell>
          <cell r="M7" t="str">
            <v>-</v>
          </cell>
          <cell r="N7" t="str">
            <v>-</v>
          </cell>
          <cell r="O7" t="str">
            <v>-</v>
          </cell>
          <cell r="P7" t="str">
            <v>-</v>
          </cell>
          <cell r="Q7" t="str">
            <v>-</v>
          </cell>
          <cell r="R7" t="str">
            <v>-</v>
          </cell>
          <cell r="S7" t="str">
            <v>-</v>
          </cell>
          <cell r="T7" t="str">
            <v>-</v>
          </cell>
          <cell r="U7" t="str">
            <v>-</v>
          </cell>
          <cell r="V7" t="str">
            <v>-</v>
          </cell>
          <cell r="W7" t="str">
            <v>-</v>
          </cell>
          <cell r="X7" t="str">
            <v>-</v>
          </cell>
          <cell r="Y7" t="str">
            <v>-</v>
          </cell>
          <cell r="Z7" t="str">
            <v>-</v>
          </cell>
          <cell r="AA7" t="str">
            <v>-</v>
          </cell>
          <cell r="AB7" t="str">
            <v>-</v>
          </cell>
          <cell r="AD7" t="str">
            <v>passable</v>
          </cell>
          <cell r="AG7">
            <v>1</v>
          </cell>
          <cell r="AH7" t="str">
            <v>N/A</v>
          </cell>
          <cell r="AI7" t="str">
            <v>N/A</v>
          </cell>
          <cell r="AJ7" t="str">
            <v>N/A</v>
          </cell>
          <cell r="AK7" t="str">
            <v>N/A</v>
          </cell>
          <cell r="AL7" t="str">
            <v>N/A</v>
          </cell>
          <cell r="AM7" t="str">
            <v>N/A</v>
          </cell>
          <cell r="AN7" t="str">
            <v>N/A</v>
          </cell>
          <cell r="AO7" t="str">
            <v>N/A</v>
          </cell>
          <cell r="AP7" t="str">
            <v>N/A</v>
          </cell>
          <cell r="AR7" t="str">
            <v>N/A</v>
          </cell>
          <cell r="AS7" t="str">
            <v>N/A</v>
          </cell>
          <cell r="AT7" t="str">
            <v>N/A</v>
          </cell>
          <cell r="AU7" t="str">
            <v>N/A</v>
          </cell>
          <cell r="AV7" t="str">
            <v>N/A</v>
          </cell>
          <cell r="AW7" t="str">
            <v>N/A</v>
          </cell>
          <cell r="AX7" t="str">
            <v>N/A</v>
          </cell>
          <cell r="AY7" t="str">
            <v>-</v>
          </cell>
          <cell r="AZ7" t="str">
            <v>-</v>
          </cell>
          <cell r="BA7" t="str">
            <v>-</v>
          </cell>
          <cell r="BB7" t="str">
            <v>-</v>
          </cell>
          <cell r="BC7" t="str">
            <v>-</v>
          </cell>
          <cell r="BD7" t="str">
            <v>-</v>
          </cell>
          <cell r="BE7" t="str">
            <v>-</v>
          </cell>
        </row>
        <row r="8">
          <cell r="A8" t="str">
            <v>American Canyon Creek - MF6.4</v>
          </cell>
          <cell r="B8" t="str">
            <v>Confluence</v>
          </cell>
          <cell r="C8" t="str">
            <v>MF6.4</v>
          </cell>
          <cell r="D8">
            <v>678262</v>
          </cell>
          <cell r="E8">
            <v>4311638</v>
          </cell>
          <cell r="G8" t="str">
            <v>Falls</v>
          </cell>
          <cell r="AC8" t="str">
            <v>Impassable cascade/chute 150' upstream from confluence.</v>
          </cell>
          <cell r="AD8" t="str">
            <v>barrier</v>
          </cell>
          <cell r="AE8" t="str">
            <v>barrier</v>
          </cell>
          <cell r="AF8" t="str">
            <v>FH</v>
          </cell>
          <cell r="AG8">
            <v>1</v>
          </cell>
          <cell r="AH8" t="str">
            <v>No Data</v>
          </cell>
          <cell r="AI8" t="str">
            <v>No Data</v>
          </cell>
          <cell r="AJ8" t="str">
            <v>No Data</v>
          </cell>
          <cell r="AK8" t="str">
            <v>No Data</v>
          </cell>
          <cell r="AL8" t="str">
            <v>No Data</v>
          </cell>
          <cell r="AM8" t="str">
            <v>No Data</v>
          </cell>
          <cell r="AN8" t="str">
            <v>No Data</v>
          </cell>
          <cell r="AO8" t="str">
            <v>No Data</v>
          </cell>
          <cell r="AP8" t="str">
            <v>No Data</v>
          </cell>
          <cell r="AR8" t="str">
            <v>N/A</v>
          </cell>
          <cell r="AS8" t="str">
            <v>N/A</v>
          </cell>
          <cell r="AT8" t="str">
            <v>N/A</v>
          </cell>
          <cell r="AU8" t="str">
            <v>N/A</v>
          </cell>
          <cell r="AV8" t="str">
            <v>N/A</v>
          </cell>
          <cell r="AW8" t="str">
            <v>N/A</v>
          </cell>
          <cell r="AX8" t="str">
            <v>N/A</v>
          </cell>
          <cell r="AY8" t="str">
            <v>-</v>
          </cell>
          <cell r="AZ8" t="str">
            <v>-</v>
          </cell>
          <cell r="BA8" t="str">
            <v>-</v>
          </cell>
          <cell r="BB8" t="str">
            <v>-</v>
          </cell>
          <cell r="BC8" t="str">
            <v>No Data</v>
          </cell>
          <cell r="BD8" t="str">
            <v>-</v>
          </cell>
          <cell r="BE8" t="str">
            <v>-</v>
          </cell>
        </row>
        <row r="9">
          <cell r="A9" t="str">
            <v>Ruck-a-Chucky Rapids - MF10.7a</v>
          </cell>
          <cell r="B9" t="str">
            <v>Instream</v>
          </cell>
          <cell r="C9" t="str">
            <v>MF10.7</v>
          </cell>
          <cell r="D9">
            <v>681367</v>
          </cell>
          <cell r="E9">
            <v>4313756</v>
          </cell>
          <cell r="F9">
            <v>1</v>
          </cell>
          <cell r="G9" t="str">
            <v>Falls</v>
          </cell>
          <cell r="H9" t="str">
            <v>Check Stage 10/22/07</v>
          </cell>
          <cell r="M9">
            <v>18</v>
          </cell>
          <cell r="S9">
            <v>4</v>
          </cell>
          <cell r="U9">
            <v>1</v>
          </cell>
          <cell r="V9">
            <v>0</v>
          </cell>
          <cell r="AC9" t="str">
            <v>Complex falls system.</v>
          </cell>
          <cell r="AD9" t="str">
            <v>barrier</v>
          </cell>
          <cell r="AE9" t="str">
            <v>barrier</v>
          </cell>
          <cell r="AF9" t="str">
            <v>FH</v>
          </cell>
          <cell r="AG9">
            <v>1</v>
          </cell>
          <cell r="AH9" t="str">
            <v>No Data</v>
          </cell>
          <cell r="AI9" t="str">
            <v>No Data</v>
          </cell>
          <cell r="AJ9" t="str">
            <v>Impassable</v>
          </cell>
          <cell r="AK9" t="str">
            <v>Impassable</v>
          </cell>
          <cell r="AL9" t="str">
            <v>NO</v>
          </cell>
          <cell r="AM9" t="str">
            <v>JUMPABLE</v>
          </cell>
          <cell r="AN9" t="str">
            <v>JUMPABLE</v>
          </cell>
          <cell r="AO9" t="str">
            <v>YES</v>
          </cell>
          <cell r="AP9" t="str">
            <v>HEIGHT</v>
          </cell>
          <cell r="AQ9" t="str">
            <v>NO</v>
          </cell>
          <cell r="AR9" t="str">
            <v>N/A</v>
          </cell>
          <cell r="AS9" t="str">
            <v>N/A</v>
          </cell>
          <cell r="AT9" t="str">
            <v>N/A</v>
          </cell>
          <cell r="AU9" t="str">
            <v>N/A</v>
          </cell>
          <cell r="AV9" t="str">
            <v>N/A</v>
          </cell>
          <cell r="AW9" t="str">
            <v>N/A</v>
          </cell>
          <cell r="AX9" t="str">
            <v>N/A</v>
          </cell>
          <cell r="AY9" t="str">
            <v>-</v>
          </cell>
          <cell r="AZ9" t="str">
            <v>-</v>
          </cell>
          <cell r="BA9" t="str">
            <v>-</v>
          </cell>
          <cell r="BB9" t="str">
            <v>YES</v>
          </cell>
          <cell r="BC9" t="str">
            <v>YES</v>
          </cell>
          <cell r="BD9" t="str">
            <v>-</v>
          </cell>
          <cell r="BE9" t="str">
            <v>-</v>
          </cell>
        </row>
        <row r="10">
          <cell r="A10" t="str">
            <v>Ruck-a-Chucky Rapids - MF10.7b</v>
          </cell>
          <cell r="B10" t="str">
            <v>Instream</v>
          </cell>
          <cell r="C10" t="str">
            <v>MF10.7</v>
          </cell>
          <cell r="D10">
            <v>681367</v>
          </cell>
          <cell r="E10">
            <v>4313756</v>
          </cell>
          <cell r="F10">
            <v>2</v>
          </cell>
          <cell r="G10" t="str">
            <v>Falls</v>
          </cell>
          <cell r="H10" t="str">
            <v>Check Stage 10/22/07</v>
          </cell>
          <cell r="M10">
            <v>3</v>
          </cell>
          <cell r="S10">
            <v>3</v>
          </cell>
          <cell r="U10">
            <v>1</v>
          </cell>
          <cell r="V10">
            <v>0</v>
          </cell>
          <cell r="AC10" t="str">
            <v>Complex falls system.</v>
          </cell>
          <cell r="AD10" t="str">
            <v>barrier</v>
          </cell>
          <cell r="AE10" t="str">
            <v>barrier</v>
          </cell>
          <cell r="AF10" t="str">
            <v>FH</v>
          </cell>
          <cell r="AG10">
            <v>1</v>
          </cell>
          <cell r="AH10" t="str">
            <v>No Data</v>
          </cell>
          <cell r="AI10" t="str">
            <v>No Data</v>
          </cell>
          <cell r="AJ10" t="str">
            <v>JUMPABLE</v>
          </cell>
          <cell r="AK10" t="str">
            <v>Impassable</v>
          </cell>
          <cell r="AL10" t="str">
            <v>Potential</v>
          </cell>
          <cell r="AM10" t="str">
            <v>JUMPABLE</v>
          </cell>
          <cell r="AN10" t="str">
            <v>JUMPABLE</v>
          </cell>
          <cell r="AO10" t="str">
            <v>YES</v>
          </cell>
          <cell r="AP10" t="str">
            <v>CHECK CURVES</v>
          </cell>
          <cell r="AQ10" t="str">
            <v>NO</v>
          </cell>
          <cell r="AR10" t="str">
            <v>N/A</v>
          </cell>
          <cell r="AS10" t="str">
            <v>N/A</v>
          </cell>
          <cell r="AT10" t="str">
            <v>N/A</v>
          </cell>
          <cell r="AU10" t="str">
            <v>N/A</v>
          </cell>
          <cell r="AV10" t="str">
            <v>N/A</v>
          </cell>
          <cell r="AW10" t="str">
            <v>N/A</v>
          </cell>
          <cell r="AX10" t="str">
            <v>N/A</v>
          </cell>
          <cell r="AY10" t="str">
            <v>-</v>
          </cell>
          <cell r="AZ10" t="str">
            <v>-</v>
          </cell>
          <cell r="BA10" t="str">
            <v>-</v>
          </cell>
          <cell r="BB10" t="str">
            <v>YES</v>
          </cell>
          <cell r="BC10" t="str">
            <v>YES</v>
          </cell>
          <cell r="BD10" t="str">
            <v>-</v>
          </cell>
          <cell r="BE10" t="str">
            <v>-</v>
          </cell>
        </row>
        <row r="11">
          <cell r="A11" t="str">
            <v>Ruck-a-Chucky Rapids - MF10.7c</v>
          </cell>
          <cell r="B11" t="str">
            <v>Instream</v>
          </cell>
          <cell r="C11" t="str">
            <v>MF10.7</v>
          </cell>
          <cell r="D11">
            <v>681367</v>
          </cell>
          <cell r="E11">
            <v>4313756</v>
          </cell>
          <cell r="F11">
            <v>3</v>
          </cell>
          <cell r="G11" t="str">
            <v>Falls</v>
          </cell>
          <cell r="H11" t="str">
            <v>Check Stage 10/22/07</v>
          </cell>
          <cell r="M11">
            <v>8</v>
          </cell>
          <cell r="S11">
            <v>1</v>
          </cell>
          <cell r="U11">
            <v>1</v>
          </cell>
          <cell r="V11">
            <v>0</v>
          </cell>
          <cell r="AC11" t="str">
            <v>Complex falls system.</v>
          </cell>
          <cell r="AD11" t="str">
            <v>barrier</v>
          </cell>
          <cell r="AE11" t="str">
            <v>barrier</v>
          </cell>
          <cell r="AF11" t="str">
            <v>FH</v>
          </cell>
          <cell r="AG11">
            <v>1</v>
          </cell>
          <cell r="AH11" t="str">
            <v>No Data</v>
          </cell>
          <cell r="AI11" t="str">
            <v>No Data</v>
          </cell>
          <cell r="AJ11" t="str">
            <v>Impassable</v>
          </cell>
          <cell r="AK11" t="str">
            <v>Impassable</v>
          </cell>
          <cell r="AL11" t="str">
            <v>NO</v>
          </cell>
          <cell r="AM11" t="str">
            <v>JUMPABLE</v>
          </cell>
          <cell r="AN11" t="str">
            <v>JUMPABLE</v>
          </cell>
          <cell r="AO11" t="str">
            <v>YES</v>
          </cell>
          <cell r="AP11" t="str">
            <v>HEIGHT</v>
          </cell>
          <cell r="AQ11" t="str">
            <v>NO</v>
          </cell>
          <cell r="AR11" t="str">
            <v>N/A</v>
          </cell>
          <cell r="AS11" t="str">
            <v>N/A</v>
          </cell>
          <cell r="AT11" t="str">
            <v>N/A</v>
          </cell>
          <cell r="AU11" t="str">
            <v>N/A</v>
          </cell>
          <cell r="AV11" t="str">
            <v>N/A</v>
          </cell>
          <cell r="AW11" t="str">
            <v>N/A</v>
          </cell>
          <cell r="AX11" t="str">
            <v>N/A</v>
          </cell>
          <cell r="AY11" t="str">
            <v>-</v>
          </cell>
          <cell r="AZ11" t="str">
            <v>-</v>
          </cell>
          <cell r="BA11" t="str">
            <v>-</v>
          </cell>
          <cell r="BB11" t="str">
            <v>YES</v>
          </cell>
          <cell r="BC11" t="str">
            <v>YES</v>
          </cell>
          <cell r="BD11" t="str">
            <v>-</v>
          </cell>
          <cell r="BE11" t="str">
            <v>-</v>
          </cell>
        </row>
        <row r="12">
          <cell r="A12" t="str">
            <v>Ruck-a-Chucky Rapids - MF10.7d</v>
          </cell>
          <cell r="B12" t="str">
            <v>Instream</v>
          </cell>
          <cell r="C12" t="str">
            <v>MF10.7</v>
          </cell>
          <cell r="D12">
            <v>681367</v>
          </cell>
          <cell r="E12">
            <v>4313756</v>
          </cell>
          <cell r="F12">
            <v>4</v>
          </cell>
          <cell r="G12" t="str">
            <v>Falls</v>
          </cell>
          <cell r="H12" t="str">
            <v>Check Stage 10/22/07</v>
          </cell>
          <cell r="M12">
            <v>4</v>
          </cell>
          <cell r="S12">
            <v>1</v>
          </cell>
          <cell r="U12">
            <v>1</v>
          </cell>
          <cell r="V12">
            <v>0</v>
          </cell>
          <cell r="AC12" t="str">
            <v>Complex falls system.</v>
          </cell>
          <cell r="AD12" t="str">
            <v>barrier</v>
          </cell>
          <cell r="AE12" t="str">
            <v>barrier</v>
          </cell>
          <cell r="AF12" t="str">
            <v>FH</v>
          </cell>
          <cell r="AG12">
            <v>1</v>
          </cell>
          <cell r="AH12" t="str">
            <v>No Data</v>
          </cell>
          <cell r="AI12" t="str">
            <v>No Data</v>
          </cell>
          <cell r="AJ12" t="str">
            <v>Impassable</v>
          </cell>
          <cell r="AK12" t="str">
            <v>Impassable</v>
          </cell>
          <cell r="AL12" t="str">
            <v>NO</v>
          </cell>
          <cell r="AM12" t="str">
            <v>JUMPABLE</v>
          </cell>
          <cell r="AN12" t="str">
            <v>JUMPABLE</v>
          </cell>
          <cell r="AO12" t="str">
            <v>YES</v>
          </cell>
          <cell r="AP12" t="str">
            <v>HEIGHT</v>
          </cell>
          <cell r="AQ12" t="str">
            <v>NO</v>
          </cell>
          <cell r="AR12" t="str">
            <v>N/A</v>
          </cell>
          <cell r="AS12" t="str">
            <v>N/A</v>
          </cell>
          <cell r="AT12" t="str">
            <v>N/A</v>
          </cell>
          <cell r="AU12" t="str">
            <v>N/A</v>
          </cell>
          <cell r="AV12" t="str">
            <v>N/A</v>
          </cell>
          <cell r="AW12" t="str">
            <v>N/A</v>
          </cell>
          <cell r="AX12" t="str">
            <v>N/A</v>
          </cell>
          <cell r="AY12" t="str">
            <v>-</v>
          </cell>
          <cell r="AZ12" t="str">
            <v>-</v>
          </cell>
          <cell r="BA12" t="str">
            <v>-</v>
          </cell>
          <cell r="BB12" t="str">
            <v>YES</v>
          </cell>
          <cell r="BC12" t="str">
            <v>YES</v>
          </cell>
          <cell r="BD12" t="str">
            <v>-</v>
          </cell>
          <cell r="BE12" t="str">
            <v>-</v>
          </cell>
        </row>
        <row r="13">
          <cell r="A13" t="str">
            <v>Ruck-a-Chucky Rapids - MF10.7e</v>
          </cell>
          <cell r="B13" t="str">
            <v>Instream</v>
          </cell>
          <cell r="C13" t="str">
            <v>MF10.7</v>
          </cell>
          <cell r="D13">
            <v>681367</v>
          </cell>
          <cell r="E13">
            <v>4313756</v>
          </cell>
          <cell r="F13">
            <v>5</v>
          </cell>
          <cell r="G13" t="str">
            <v>Falls</v>
          </cell>
          <cell r="H13" t="str">
            <v>Check Stage 10/22/07</v>
          </cell>
          <cell r="M13">
            <v>6</v>
          </cell>
          <cell r="S13">
            <v>1</v>
          </cell>
          <cell r="U13">
            <v>1</v>
          </cell>
          <cell r="V13">
            <v>0</v>
          </cell>
          <cell r="AC13" t="str">
            <v>Complex falls system.</v>
          </cell>
          <cell r="AD13" t="str">
            <v>barrier</v>
          </cell>
          <cell r="AE13" t="str">
            <v>barrier</v>
          </cell>
          <cell r="AF13" t="str">
            <v>FH</v>
          </cell>
          <cell r="AG13">
            <v>1</v>
          </cell>
          <cell r="AH13" t="str">
            <v>No Data</v>
          </cell>
          <cell r="AI13" t="str">
            <v>No Data</v>
          </cell>
          <cell r="AJ13" t="str">
            <v>Impassable</v>
          </cell>
          <cell r="AK13" t="str">
            <v>Impassable</v>
          </cell>
          <cell r="AL13" t="str">
            <v>NO</v>
          </cell>
          <cell r="AM13" t="str">
            <v>JUMPABLE</v>
          </cell>
          <cell r="AN13" t="str">
            <v>JUMPABLE</v>
          </cell>
          <cell r="AO13" t="str">
            <v>YES</v>
          </cell>
          <cell r="AP13" t="str">
            <v>HEIGHT</v>
          </cell>
          <cell r="AQ13" t="str">
            <v>NO</v>
          </cell>
          <cell r="AR13" t="str">
            <v>N/A</v>
          </cell>
          <cell r="AS13" t="str">
            <v>N/A</v>
          </cell>
          <cell r="AT13" t="str">
            <v>N/A</v>
          </cell>
          <cell r="AU13" t="str">
            <v>N/A</v>
          </cell>
          <cell r="AV13" t="str">
            <v>N/A</v>
          </cell>
          <cell r="AW13" t="str">
            <v>N/A</v>
          </cell>
          <cell r="AX13" t="str">
            <v>N/A</v>
          </cell>
          <cell r="AY13" t="str">
            <v>-</v>
          </cell>
          <cell r="AZ13" t="str">
            <v>-</v>
          </cell>
          <cell r="BA13" t="str">
            <v>-</v>
          </cell>
          <cell r="BB13" t="str">
            <v>YES</v>
          </cell>
          <cell r="BC13" t="str">
            <v>YES</v>
          </cell>
          <cell r="BD13" t="str">
            <v>-</v>
          </cell>
          <cell r="BE13" t="str">
            <v>-</v>
          </cell>
        </row>
        <row r="14">
          <cell r="A14" t="str">
            <v>Ruck-a-Chucky Rapids - MF10.7f</v>
          </cell>
          <cell r="B14" t="str">
            <v>Instream</v>
          </cell>
          <cell r="C14" t="str">
            <v>MF10.7</v>
          </cell>
          <cell r="D14">
            <v>681367</v>
          </cell>
          <cell r="E14">
            <v>4313756</v>
          </cell>
          <cell r="F14">
            <v>6</v>
          </cell>
          <cell r="G14" t="str">
            <v>Falls</v>
          </cell>
          <cell r="H14" t="str">
            <v>Check Stage 10/22/07</v>
          </cell>
          <cell r="M14">
            <v>3</v>
          </cell>
          <cell r="S14">
            <v>2</v>
          </cell>
          <cell r="U14">
            <v>1</v>
          </cell>
          <cell r="V14">
            <v>0</v>
          </cell>
          <cell r="AC14" t="str">
            <v>Complex falls system.</v>
          </cell>
          <cell r="AD14" t="str">
            <v>barrier</v>
          </cell>
          <cell r="AE14" t="str">
            <v>barrier</v>
          </cell>
          <cell r="AF14" t="str">
            <v>FH</v>
          </cell>
          <cell r="AG14">
            <v>1</v>
          </cell>
          <cell r="AH14" t="str">
            <v>No Data</v>
          </cell>
          <cell r="AI14" t="str">
            <v>No Data</v>
          </cell>
          <cell r="AJ14" t="str">
            <v>JUMPABLE</v>
          </cell>
          <cell r="AK14" t="str">
            <v>Impassable</v>
          </cell>
          <cell r="AL14" t="str">
            <v>Potential</v>
          </cell>
          <cell r="AM14" t="str">
            <v>JUMPABLE</v>
          </cell>
          <cell r="AN14" t="str">
            <v>JUMPABLE</v>
          </cell>
          <cell r="AO14" t="str">
            <v>YES</v>
          </cell>
          <cell r="AP14" t="str">
            <v>CHECK CURVES</v>
          </cell>
          <cell r="AQ14" t="str">
            <v>NO</v>
          </cell>
          <cell r="AR14" t="str">
            <v>N/A</v>
          </cell>
          <cell r="AS14" t="str">
            <v>N/A</v>
          </cell>
          <cell r="AT14" t="str">
            <v>N/A</v>
          </cell>
          <cell r="AU14" t="str">
            <v>N/A</v>
          </cell>
          <cell r="AV14" t="str">
            <v>N/A</v>
          </cell>
          <cell r="AW14" t="str">
            <v>N/A</v>
          </cell>
          <cell r="AX14" t="str">
            <v>N/A</v>
          </cell>
          <cell r="AY14" t="str">
            <v>-</v>
          </cell>
          <cell r="AZ14" t="str">
            <v>-</v>
          </cell>
          <cell r="BA14" t="str">
            <v>-</v>
          </cell>
          <cell r="BB14" t="str">
            <v>YES</v>
          </cell>
          <cell r="BC14" t="str">
            <v>YES</v>
          </cell>
          <cell r="BD14" t="str">
            <v>-</v>
          </cell>
          <cell r="BE14" t="str">
            <v>-</v>
          </cell>
        </row>
        <row r="15">
          <cell r="A15" t="str">
            <v>Ruck-a-Chucky Rapids - MF10.7g</v>
          </cell>
          <cell r="B15" t="str">
            <v>Instream</v>
          </cell>
          <cell r="C15" t="str">
            <v>MF10.7</v>
          </cell>
          <cell r="D15">
            <v>681367</v>
          </cell>
          <cell r="E15">
            <v>4313756</v>
          </cell>
          <cell r="F15">
            <v>7</v>
          </cell>
          <cell r="G15" t="str">
            <v>Falls</v>
          </cell>
          <cell r="H15" t="str">
            <v>Check Stage 10/22/07</v>
          </cell>
          <cell r="M15">
            <v>3</v>
          </cell>
          <cell r="S15">
            <v>3</v>
          </cell>
          <cell r="U15">
            <v>1</v>
          </cell>
          <cell r="V15">
            <v>0</v>
          </cell>
          <cell r="AC15" t="str">
            <v>Complex falls system.</v>
          </cell>
          <cell r="AD15" t="str">
            <v>barrier</v>
          </cell>
          <cell r="AE15" t="str">
            <v>barrier</v>
          </cell>
          <cell r="AF15" t="str">
            <v>FF</v>
          </cell>
          <cell r="AG15">
            <v>1</v>
          </cell>
          <cell r="AH15" t="str">
            <v>No Data</v>
          </cell>
          <cell r="AI15" t="str">
            <v>No Data</v>
          </cell>
          <cell r="AJ15" t="str">
            <v>JUMPABLE</v>
          </cell>
          <cell r="AK15" t="str">
            <v>Impassable</v>
          </cell>
          <cell r="AL15" t="str">
            <v>Potential</v>
          </cell>
          <cell r="AM15" t="str">
            <v>JUMPABLE</v>
          </cell>
          <cell r="AN15" t="str">
            <v>JUMPABLE</v>
          </cell>
          <cell r="AO15" t="str">
            <v>YES</v>
          </cell>
          <cell r="AP15" t="str">
            <v>CHECK CURVES</v>
          </cell>
          <cell r="AQ15" t="str">
            <v>NO</v>
          </cell>
          <cell r="AR15" t="str">
            <v>N/A</v>
          </cell>
          <cell r="AS15" t="str">
            <v>N/A</v>
          </cell>
          <cell r="AT15" t="str">
            <v>N/A</v>
          </cell>
          <cell r="AU15" t="str">
            <v>N/A</v>
          </cell>
          <cell r="AV15" t="str">
            <v>N/A</v>
          </cell>
          <cell r="AW15" t="str">
            <v>N/A</v>
          </cell>
          <cell r="AX15" t="str">
            <v>N/A</v>
          </cell>
          <cell r="AY15" t="str">
            <v>-</v>
          </cell>
          <cell r="AZ15" t="str">
            <v>-</v>
          </cell>
          <cell r="BA15" t="str">
            <v>-</v>
          </cell>
          <cell r="BB15" t="str">
            <v>YES</v>
          </cell>
          <cell r="BC15" t="str">
            <v>YES</v>
          </cell>
          <cell r="BD15" t="str">
            <v>-</v>
          </cell>
          <cell r="BE15" t="str">
            <v>-</v>
          </cell>
        </row>
        <row r="16">
          <cell r="A16" t="str">
            <v>Gas Canyon Creek - MF9.0a</v>
          </cell>
          <cell r="B16" t="str">
            <v>Confluence</v>
          </cell>
          <cell r="C16" t="str">
            <v>MF9.0</v>
          </cell>
          <cell r="D16">
            <v>679108</v>
          </cell>
          <cell r="E16">
            <v>4314829</v>
          </cell>
          <cell r="F16">
            <v>1</v>
          </cell>
          <cell r="G16" t="str">
            <v>Falls</v>
          </cell>
          <cell r="I16">
            <v>2.2</v>
          </cell>
          <cell r="J16">
            <v>0.05</v>
          </cell>
          <cell r="K16">
            <v>0.84</v>
          </cell>
          <cell r="L16">
            <v>0</v>
          </cell>
          <cell r="M16">
            <v>2.2</v>
          </cell>
          <cell r="N16" t="str">
            <v>-</v>
          </cell>
          <cell r="O16" t="str">
            <v>-</v>
          </cell>
          <cell r="P16" t="str">
            <v>-</v>
          </cell>
          <cell r="Q16" t="str">
            <v>-</v>
          </cell>
          <cell r="R16" t="str">
            <v>-</v>
          </cell>
          <cell r="S16">
            <v>0.2</v>
          </cell>
          <cell r="T16">
            <v>0.1</v>
          </cell>
          <cell r="U16">
            <v>0</v>
          </cell>
          <cell r="V16">
            <v>0.2</v>
          </cell>
          <cell r="W16">
            <v>2.5</v>
          </cell>
          <cell r="X16">
            <v>3.7</v>
          </cell>
          <cell r="Y16">
            <v>0.3</v>
          </cell>
          <cell r="Z16">
            <v>0</v>
          </cell>
          <cell r="AA16" t="str">
            <v>Passable</v>
          </cell>
          <cell r="AC16" t="str">
            <v>Driver's Flat Road Crossing- 250' from confluence.</v>
          </cell>
          <cell r="AD16" t="str">
            <v>barrier</v>
          </cell>
          <cell r="AE16" t="str">
            <v>barrier</v>
          </cell>
          <cell r="AF16" t="str">
            <v>FH PD</v>
          </cell>
          <cell r="AG16">
            <v>1</v>
          </cell>
          <cell r="AH16" t="str">
            <v>Reduced</v>
          </cell>
          <cell r="AI16" t="str">
            <v>Reduced</v>
          </cell>
          <cell r="AJ16" t="str">
            <v>JUMPABLE</v>
          </cell>
          <cell r="AK16" t="str">
            <v>Impassable</v>
          </cell>
          <cell r="AL16" t="str">
            <v>Potential</v>
          </cell>
          <cell r="AM16" t="str">
            <v>JUMPABLE</v>
          </cell>
          <cell r="AN16" t="str">
            <v>JUMPABLE</v>
          </cell>
          <cell r="AO16" t="str">
            <v>YES</v>
          </cell>
          <cell r="AP16" t="str">
            <v>CHECK CURVES</v>
          </cell>
          <cell r="AQ16" t="str">
            <v>NO</v>
          </cell>
          <cell r="AR16" t="str">
            <v>N/A</v>
          </cell>
          <cell r="AS16" t="str">
            <v>N/A</v>
          </cell>
          <cell r="AT16" t="str">
            <v>N/A</v>
          </cell>
          <cell r="AU16" t="str">
            <v>N/A</v>
          </cell>
          <cell r="AV16" t="str">
            <v>N/A</v>
          </cell>
          <cell r="AW16" t="str">
            <v>N/A</v>
          </cell>
          <cell r="AX16" t="str">
            <v>N/A</v>
          </cell>
          <cell r="AY16" t="str">
            <v>YES</v>
          </cell>
          <cell r="AZ16" t="str">
            <v>YES</v>
          </cell>
          <cell r="BA16" t="str">
            <v>-</v>
          </cell>
          <cell r="BB16" t="str">
            <v>YES</v>
          </cell>
          <cell r="BC16" t="str">
            <v>YES</v>
          </cell>
          <cell r="BD16" t="str">
            <v>-</v>
          </cell>
          <cell r="BE16" t="str">
            <v>-</v>
          </cell>
        </row>
        <row r="17">
          <cell r="A17" t="str">
            <v>Gas Canyon Creek - MF9.0b</v>
          </cell>
          <cell r="B17" t="str">
            <v>Confluence</v>
          </cell>
          <cell r="C17" t="str">
            <v>MF9.0</v>
          </cell>
          <cell r="D17">
            <v>679108</v>
          </cell>
          <cell r="E17">
            <v>4314829</v>
          </cell>
          <cell r="F17">
            <v>2</v>
          </cell>
          <cell r="G17" t="str">
            <v>Falls</v>
          </cell>
          <cell r="I17">
            <v>0.25</v>
          </cell>
          <cell r="J17">
            <v>0.15</v>
          </cell>
          <cell r="K17">
            <v>1.34</v>
          </cell>
          <cell r="L17">
            <v>0</v>
          </cell>
          <cell r="M17">
            <v>1.1</v>
          </cell>
          <cell r="N17" t="str">
            <v>-</v>
          </cell>
          <cell r="O17" t="str">
            <v>-</v>
          </cell>
          <cell r="P17" t="str">
            <v>-</v>
          </cell>
          <cell r="Q17" t="str">
            <v>-</v>
          </cell>
          <cell r="R17" t="str">
            <v>-</v>
          </cell>
          <cell r="S17">
            <v>0.5</v>
          </cell>
          <cell r="T17">
            <v>0.1</v>
          </cell>
          <cell r="U17">
            <v>0.4</v>
          </cell>
          <cell r="V17">
            <v>0.4</v>
          </cell>
          <cell r="W17" t="str">
            <v>-</v>
          </cell>
          <cell r="X17" t="str">
            <v>-</v>
          </cell>
          <cell r="Y17" t="str">
            <v>-</v>
          </cell>
          <cell r="Z17" t="str">
            <v>-</v>
          </cell>
          <cell r="AA17" t="str">
            <v>-</v>
          </cell>
          <cell r="AC17" t="str">
            <v>Fish passage evaluated at Driver's Flat Road Crossing.</v>
          </cell>
          <cell r="AD17" t="str">
            <v>potential</v>
          </cell>
          <cell r="AE17" t="str">
            <v>barrier</v>
          </cell>
          <cell r="AF17" t="str">
            <v>FH PD LD</v>
          </cell>
          <cell r="AG17">
            <v>1</v>
          </cell>
          <cell r="AH17" t="str">
            <v>Reduced</v>
          </cell>
          <cell r="AI17" t="str">
            <v>Reduced</v>
          </cell>
          <cell r="AJ17" t="str">
            <v>JUMPABLE</v>
          </cell>
          <cell r="AK17" t="str">
            <v>JUMPABLE</v>
          </cell>
          <cell r="AL17" t="str">
            <v>YES</v>
          </cell>
          <cell r="AM17" t="str">
            <v>JUMPABLE</v>
          </cell>
          <cell r="AN17" t="str">
            <v>JUMPABLE</v>
          </cell>
          <cell r="AO17" t="str">
            <v>YES</v>
          </cell>
          <cell r="AP17" t="str">
            <v>CHECK CURVES</v>
          </cell>
          <cell r="AQ17" t="str">
            <v>Potential</v>
          </cell>
          <cell r="AR17" t="str">
            <v>N/A</v>
          </cell>
          <cell r="AS17" t="str">
            <v>N/A</v>
          </cell>
          <cell r="AT17" t="str">
            <v>N/A</v>
          </cell>
          <cell r="AU17" t="str">
            <v>N/A</v>
          </cell>
          <cell r="AV17" t="str">
            <v>N/A</v>
          </cell>
          <cell r="AW17" t="str">
            <v>N/A</v>
          </cell>
          <cell r="AX17" t="str">
            <v>N/A</v>
          </cell>
          <cell r="AY17" t="str">
            <v>YES</v>
          </cell>
          <cell r="AZ17" t="str">
            <v>YES</v>
          </cell>
          <cell r="BA17" t="str">
            <v>-</v>
          </cell>
          <cell r="BB17" t="str">
            <v>-</v>
          </cell>
          <cell r="BC17" t="str">
            <v>YES</v>
          </cell>
          <cell r="BD17" t="str">
            <v>-</v>
          </cell>
          <cell r="BE17" t="str">
            <v>-</v>
          </cell>
        </row>
        <row r="18">
          <cell r="A18" t="str">
            <v>Gas Canyon Creek - MF9.0c</v>
          </cell>
          <cell r="B18" t="str">
            <v>Confluence</v>
          </cell>
          <cell r="C18" t="str">
            <v>MF9.0</v>
          </cell>
          <cell r="D18">
            <v>679108</v>
          </cell>
          <cell r="E18">
            <v>4314829</v>
          </cell>
          <cell r="F18">
            <v>3</v>
          </cell>
          <cell r="G18" t="str">
            <v>Falls</v>
          </cell>
          <cell r="I18">
            <v>0.25</v>
          </cell>
          <cell r="J18">
            <v>0.2</v>
          </cell>
          <cell r="K18">
            <v>1.93</v>
          </cell>
          <cell r="L18">
            <v>0</v>
          </cell>
          <cell r="M18">
            <v>1.4</v>
          </cell>
          <cell r="N18" t="str">
            <v>-</v>
          </cell>
          <cell r="O18" t="str">
            <v>-</v>
          </cell>
          <cell r="P18" t="str">
            <v>-</v>
          </cell>
          <cell r="Q18" t="str">
            <v>-</v>
          </cell>
          <cell r="R18" t="str">
            <v>-</v>
          </cell>
          <cell r="S18">
            <v>0</v>
          </cell>
          <cell r="T18">
            <v>0</v>
          </cell>
          <cell r="U18">
            <v>0.5</v>
          </cell>
          <cell r="V18">
            <v>0.9</v>
          </cell>
          <cell r="W18" t="str">
            <v>-</v>
          </cell>
          <cell r="X18" t="str">
            <v>-</v>
          </cell>
          <cell r="Y18" t="str">
            <v>-</v>
          </cell>
          <cell r="Z18" t="str">
            <v>-</v>
          </cell>
          <cell r="AA18" t="str">
            <v>-</v>
          </cell>
          <cell r="AC18" t="str">
            <v>60' upstream from Driver's Flat Road Crossing.</v>
          </cell>
          <cell r="AD18" t="str">
            <v>potential</v>
          </cell>
          <cell r="AE18" t="str">
            <v>barrier</v>
          </cell>
          <cell r="AF18" t="str">
            <v>FH PD LD</v>
          </cell>
          <cell r="AG18">
            <v>1</v>
          </cell>
          <cell r="AH18" t="str">
            <v>Reduced</v>
          </cell>
          <cell r="AI18" t="str">
            <v>Reduced</v>
          </cell>
          <cell r="AJ18" t="str">
            <v>JUMPABLE</v>
          </cell>
          <cell r="AK18" t="str">
            <v>JUMPABLE</v>
          </cell>
          <cell r="AL18" t="str">
            <v>YES</v>
          </cell>
          <cell r="AM18" t="str">
            <v>JUMPABLE</v>
          </cell>
          <cell r="AN18" t="str">
            <v>JUMPABLE</v>
          </cell>
          <cell r="AO18" t="str">
            <v>YES</v>
          </cell>
          <cell r="AP18" t="str">
            <v>CHECK CURVES</v>
          </cell>
          <cell r="AQ18" t="str">
            <v>Potential</v>
          </cell>
          <cell r="AR18" t="str">
            <v>N/A</v>
          </cell>
          <cell r="AS18" t="str">
            <v>N/A</v>
          </cell>
          <cell r="AT18" t="str">
            <v>N/A</v>
          </cell>
          <cell r="AU18" t="str">
            <v>N/A</v>
          </cell>
          <cell r="AV18" t="str">
            <v>N/A</v>
          </cell>
          <cell r="AW18" t="str">
            <v>N/A</v>
          </cell>
          <cell r="AX18" t="str">
            <v>N/A</v>
          </cell>
          <cell r="AY18" t="str">
            <v>YES</v>
          </cell>
          <cell r="AZ18" t="str">
            <v>YES</v>
          </cell>
          <cell r="BA18" t="str">
            <v>-</v>
          </cell>
          <cell r="BB18" t="str">
            <v>-</v>
          </cell>
          <cell r="BC18" t="str">
            <v>YES</v>
          </cell>
          <cell r="BD18" t="str">
            <v>-</v>
          </cell>
          <cell r="BE18" t="str">
            <v>-</v>
          </cell>
        </row>
        <row r="19">
          <cell r="A19" t="str">
            <v>Todd Creek - MF9.6</v>
          </cell>
          <cell r="B19" t="str">
            <v>Confluence</v>
          </cell>
          <cell r="C19" t="str">
            <v>MF9.6</v>
          </cell>
          <cell r="D19">
            <v>679855</v>
          </cell>
          <cell r="E19">
            <v>4314604</v>
          </cell>
          <cell r="G19" t="str">
            <v>Falls</v>
          </cell>
          <cell r="I19">
            <v>12</v>
          </cell>
          <cell r="J19">
            <v>0</v>
          </cell>
          <cell r="K19">
            <v>0</v>
          </cell>
          <cell r="L19">
            <v>0</v>
          </cell>
          <cell r="M19">
            <v>4.8</v>
          </cell>
          <cell r="N19" t="str">
            <v>-</v>
          </cell>
          <cell r="O19" t="str">
            <v>-</v>
          </cell>
          <cell r="P19" t="str">
            <v>-</v>
          </cell>
          <cell r="Q19" t="str">
            <v>-</v>
          </cell>
          <cell r="R19" t="str">
            <v>-</v>
          </cell>
          <cell r="S19">
            <v>1.2</v>
          </cell>
          <cell r="T19">
            <v>0</v>
          </cell>
          <cell r="U19">
            <v>1</v>
          </cell>
          <cell r="V19">
            <v>0</v>
          </cell>
          <cell r="W19" t="str">
            <v>-</v>
          </cell>
          <cell r="X19" t="str">
            <v>-</v>
          </cell>
          <cell r="Y19" t="str">
            <v>-</v>
          </cell>
          <cell r="Z19" t="str">
            <v>-</v>
          </cell>
          <cell r="AA19" t="str">
            <v>-</v>
          </cell>
          <cell r="AC19" t="str">
            <v>Falls at Driver's Flat Road Crossing, no water in tributary at time of survey.</v>
          </cell>
          <cell r="AD19" t="str">
            <v>barrier</v>
          </cell>
          <cell r="AE19" t="str">
            <v>barrier</v>
          </cell>
          <cell r="AF19" t="str">
            <v>FH LD</v>
          </cell>
          <cell r="AG19">
            <v>1</v>
          </cell>
          <cell r="AH19" t="str">
            <v>Optimal</v>
          </cell>
          <cell r="AI19" t="str">
            <v>Reduced</v>
          </cell>
          <cell r="AJ19" t="str">
            <v>Impassable</v>
          </cell>
          <cell r="AK19" t="str">
            <v>Impassable</v>
          </cell>
          <cell r="AL19" t="str">
            <v>NO</v>
          </cell>
          <cell r="AM19" t="str">
            <v>JUMPABLE</v>
          </cell>
          <cell r="AN19" t="str">
            <v>JUMPABLE</v>
          </cell>
          <cell r="AO19" t="str">
            <v>YES</v>
          </cell>
          <cell r="AP19" t="str">
            <v>HEIGHT</v>
          </cell>
          <cell r="AQ19" t="str">
            <v>NO</v>
          </cell>
          <cell r="AR19" t="str">
            <v>N/A</v>
          </cell>
          <cell r="AS19" t="str">
            <v>N/A</v>
          </cell>
          <cell r="AT19" t="str">
            <v>N/A</v>
          </cell>
          <cell r="AU19" t="str">
            <v>N/A</v>
          </cell>
          <cell r="AV19" t="str">
            <v>N/A</v>
          </cell>
          <cell r="AW19" t="str">
            <v>N/A</v>
          </cell>
          <cell r="AX19" t="str">
            <v>N/A</v>
          </cell>
          <cell r="AY19" t="str">
            <v>-</v>
          </cell>
          <cell r="AZ19" t="str">
            <v>YES</v>
          </cell>
          <cell r="BA19" t="str">
            <v>-</v>
          </cell>
          <cell r="BB19" t="str">
            <v>YES</v>
          </cell>
          <cell r="BC19" t="str">
            <v>YES</v>
          </cell>
          <cell r="BD19" t="str">
            <v>-</v>
          </cell>
          <cell r="BE19" t="str">
            <v>-</v>
          </cell>
        </row>
        <row r="20">
          <cell r="A20" t="str">
            <v>Canyon Creek - MF11.0a</v>
          </cell>
          <cell r="B20" t="str">
            <v>Confluence</v>
          </cell>
          <cell r="C20" t="str">
            <v>MF11.0</v>
          </cell>
          <cell r="D20">
            <v>681803</v>
          </cell>
          <cell r="E20">
            <v>4313651</v>
          </cell>
          <cell r="F20">
            <v>1</v>
          </cell>
          <cell r="G20" t="str">
            <v>Falls</v>
          </cell>
          <cell r="H20">
            <v>1.28</v>
          </cell>
          <cell r="I20">
            <v>1.2</v>
          </cell>
          <cell r="J20">
            <v>0.25</v>
          </cell>
          <cell r="K20">
            <v>1.8</v>
          </cell>
          <cell r="L20">
            <v>-75</v>
          </cell>
          <cell r="M20">
            <v>6</v>
          </cell>
          <cell r="N20" t="str">
            <v>-</v>
          </cell>
          <cell r="O20" t="str">
            <v>-</v>
          </cell>
          <cell r="P20" t="str">
            <v>-</v>
          </cell>
          <cell r="Q20" t="str">
            <v>-</v>
          </cell>
          <cell r="R20" t="str">
            <v>-</v>
          </cell>
          <cell r="S20">
            <v>0.4</v>
          </cell>
          <cell r="T20">
            <v>0.4</v>
          </cell>
          <cell r="U20">
            <v>2</v>
          </cell>
          <cell r="V20">
            <v>0.4</v>
          </cell>
          <cell r="W20" t="str">
            <v>-</v>
          </cell>
          <cell r="X20" t="str">
            <v>-</v>
          </cell>
          <cell r="Y20" t="str">
            <v>-</v>
          </cell>
          <cell r="Z20" t="str">
            <v>-</v>
          </cell>
          <cell r="AA20" t="str">
            <v>-</v>
          </cell>
          <cell r="AC20" t="str">
            <v>80' upstream from confluence with MFAR.</v>
          </cell>
          <cell r="AD20" t="str">
            <v>barrier</v>
          </cell>
          <cell r="AE20" t="str">
            <v>barrier</v>
          </cell>
          <cell r="AF20" t="str">
            <v>FH PD</v>
          </cell>
          <cell r="AG20">
            <v>1</v>
          </cell>
          <cell r="AH20" t="str">
            <v>Reduced</v>
          </cell>
          <cell r="AI20" t="str">
            <v>Optimal</v>
          </cell>
          <cell r="AJ20" t="str">
            <v>Impassable</v>
          </cell>
          <cell r="AK20" t="str">
            <v>Impassable</v>
          </cell>
          <cell r="AL20" t="str">
            <v>NO</v>
          </cell>
          <cell r="AM20" t="str">
            <v>JUMPABLE</v>
          </cell>
          <cell r="AN20" t="str">
            <v>Impassable</v>
          </cell>
          <cell r="AO20" t="str">
            <v>Potential</v>
          </cell>
          <cell r="AP20" t="str">
            <v>HEIGHT</v>
          </cell>
          <cell r="AQ20" t="str">
            <v>NO</v>
          </cell>
          <cell r="AR20" t="str">
            <v>N/A</v>
          </cell>
          <cell r="AS20" t="str">
            <v>N/A</v>
          </cell>
          <cell r="AT20" t="str">
            <v>N/A</v>
          </cell>
          <cell r="AU20" t="str">
            <v>N/A</v>
          </cell>
          <cell r="AV20" t="str">
            <v>N/A</v>
          </cell>
          <cell r="AW20" t="str">
            <v>N/A</v>
          </cell>
          <cell r="AX20" t="str">
            <v>N/A</v>
          </cell>
          <cell r="AY20" t="str">
            <v>YES</v>
          </cell>
          <cell r="AZ20" t="str">
            <v>-</v>
          </cell>
          <cell r="BA20" t="str">
            <v>-</v>
          </cell>
          <cell r="BB20" t="str">
            <v>YES</v>
          </cell>
          <cell r="BC20" t="str">
            <v>YES</v>
          </cell>
          <cell r="BD20" t="str">
            <v>-</v>
          </cell>
          <cell r="BE20" t="str">
            <v>-</v>
          </cell>
        </row>
        <row r="21">
          <cell r="A21" t="str">
            <v>Canyon Creek - MF11.0b</v>
          </cell>
          <cell r="B21" t="str">
            <v>Confluence</v>
          </cell>
          <cell r="C21" t="str">
            <v>MF11.0</v>
          </cell>
          <cell r="D21">
            <v>681803</v>
          </cell>
          <cell r="E21">
            <v>4313651</v>
          </cell>
          <cell r="F21">
            <v>2</v>
          </cell>
          <cell r="G21" t="str">
            <v>Chute</v>
          </cell>
          <cell r="H21">
            <v>1.28</v>
          </cell>
          <cell r="I21">
            <v>1.4</v>
          </cell>
          <cell r="J21">
            <v>0.6</v>
          </cell>
          <cell r="K21">
            <v>3.7</v>
          </cell>
          <cell r="L21">
            <v>10</v>
          </cell>
          <cell r="M21">
            <v>0.9</v>
          </cell>
          <cell r="N21">
            <v>1.2</v>
          </cell>
          <cell r="O21">
            <v>0.4</v>
          </cell>
          <cell r="P21">
            <v>5.4</v>
          </cell>
          <cell r="Q21">
            <v>2</v>
          </cell>
          <cell r="R21">
            <v>26.743683950403007</v>
          </cell>
          <cell r="S21">
            <v>0.2</v>
          </cell>
          <cell r="T21" t="str">
            <v>-</v>
          </cell>
          <cell r="U21" t="str">
            <v>-</v>
          </cell>
          <cell r="V21" t="str">
            <v>-</v>
          </cell>
          <cell r="W21" t="str">
            <v>-</v>
          </cell>
          <cell r="X21" t="str">
            <v>-</v>
          </cell>
          <cell r="Y21" t="str">
            <v>-</v>
          </cell>
          <cell r="Z21" t="str">
            <v>-</v>
          </cell>
          <cell r="AA21" t="str">
            <v>-</v>
          </cell>
          <cell r="AC21" t="str">
            <v>54' upstream from confluence with MFAR.</v>
          </cell>
          <cell r="AD21" t="str">
            <v>potential</v>
          </cell>
          <cell r="AE21" t="str">
            <v>potential</v>
          </cell>
          <cell r="AF21" t="str">
            <v>PD</v>
          </cell>
          <cell r="AG21">
            <v>1</v>
          </cell>
          <cell r="AH21" t="str">
            <v>N/A</v>
          </cell>
          <cell r="AI21" t="str">
            <v>Optimal</v>
          </cell>
          <cell r="AJ21" t="str">
            <v>N/A</v>
          </cell>
          <cell r="AK21" t="str">
            <v>N/A</v>
          </cell>
          <cell r="AL21" t="str">
            <v>N/A</v>
          </cell>
          <cell r="AM21" t="str">
            <v>N/A</v>
          </cell>
          <cell r="AN21" t="str">
            <v>N/A</v>
          </cell>
          <cell r="AO21" t="str">
            <v>N/A</v>
          </cell>
          <cell r="AP21" t="str">
            <v>N/A</v>
          </cell>
          <cell r="AR21" t="str">
            <v>Optimal</v>
          </cell>
          <cell r="AS21" t="str">
            <v>SWIMABLE</v>
          </cell>
          <cell r="AT21" t="str">
            <v>SWIMABLE</v>
          </cell>
          <cell r="AU21" t="str">
            <v>YES</v>
          </cell>
          <cell r="AV21" t="str">
            <v>YES</v>
          </cell>
          <cell r="AW21" t="str">
            <v>N/A</v>
          </cell>
          <cell r="AX21" t="str">
            <v>N/A</v>
          </cell>
          <cell r="AY21" t="str">
            <v>-</v>
          </cell>
          <cell r="AZ21" t="str">
            <v>-</v>
          </cell>
          <cell r="BA21" t="str">
            <v>-</v>
          </cell>
          <cell r="BB21" t="str">
            <v>-</v>
          </cell>
          <cell r="BC21" t="str">
            <v>-</v>
          </cell>
          <cell r="BD21" t="str">
            <v>-</v>
          </cell>
          <cell r="BE21" t="str">
            <v>-</v>
          </cell>
        </row>
        <row r="22">
          <cell r="A22" t="str">
            <v>Canyon Creek - MF11.0c</v>
          </cell>
          <cell r="B22" t="str">
            <v>Confluence</v>
          </cell>
          <cell r="C22" t="str">
            <v>MF11.0</v>
          </cell>
          <cell r="D22">
            <v>681803</v>
          </cell>
          <cell r="E22">
            <v>4313651</v>
          </cell>
          <cell r="F22">
            <v>2</v>
          </cell>
          <cell r="G22" t="str">
            <v>Falls</v>
          </cell>
          <cell r="H22">
            <v>1.28</v>
          </cell>
          <cell r="I22">
            <v>1.9</v>
          </cell>
          <cell r="J22">
            <v>0.2</v>
          </cell>
          <cell r="K22">
            <v>5.2</v>
          </cell>
          <cell r="L22">
            <v>-20</v>
          </cell>
          <cell r="M22">
            <v>0.9</v>
          </cell>
          <cell r="N22" t="str">
            <v>-</v>
          </cell>
          <cell r="O22" t="str">
            <v>-</v>
          </cell>
          <cell r="P22" t="str">
            <v>-</v>
          </cell>
          <cell r="Q22" t="str">
            <v>-</v>
          </cell>
          <cell r="R22" t="str">
            <v>-</v>
          </cell>
          <cell r="S22">
            <v>0.3</v>
          </cell>
          <cell r="T22">
            <v>0.2</v>
          </cell>
          <cell r="U22">
            <v>0.4</v>
          </cell>
          <cell r="V22">
            <v>0.3</v>
          </cell>
          <cell r="W22">
            <v>1.8</v>
          </cell>
          <cell r="X22">
            <v>2.3</v>
          </cell>
          <cell r="Y22">
            <v>0.4</v>
          </cell>
          <cell r="Z22">
            <v>0.3</v>
          </cell>
          <cell r="AA22" t="str">
            <v>Passable</v>
          </cell>
          <cell r="AC22" t="str">
            <v>54' upstream from confluence with MFAR.</v>
          </cell>
          <cell r="AD22" t="str">
            <v>barrier</v>
          </cell>
          <cell r="AE22" t="str">
            <v>barrier</v>
          </cell>
          <cell r="AF22" t="str">
            <v>FH PD</v>
          </cell>
          <cell r="AG22">
            <v>1</v>
          </cell>
          <cell r="AH22" t="str">
            <v>Reduced</v>
          </cell>
          <cell r="AI22" t="str">
            <v>Reduced</v>
          </cell>
          <cell r="AJ22" t="str">
            <v>JUMPABLE</v>
          </cell>
          <cell r="AK22" t="str">
            <v>JUMPABLE</v>
          </cell>
          <cell r="AL22" t="str">
            <v>YES</v>
          </cell>
          <cell r="AM22" t="str">
            <v>JUMPABLE</v>
          </cell>
          <cell r="AN22" t="str">
            <v>JUMPABLE</v>
          </cell>
          <cell r="AO22" t="str">
            <v>YES</v>
          </cell>
          <cell r="AP22" t="str">
            <v>CHECK CURVES</v>
          </cell>
          <cell r="AQ22" t="str">
            <v>Potential</v>
          </cell>
          <cell r="AR22" t="str">
            <v>N/A</v>
          </cell>
          <cell r="AS22" t="str">
            <v>N/A</v>
          </cell>
          <cell r="AT22" t="str">
            <v>N/A</v>
          </cell>
          <cell r="AU22" t="str">
            <v>N/A</v>
          </cell>
          <cell r="AV22" t="str">
            <v>N/A</v>
          </cell>
          <cell r="AW22" t="str">
            <v>N/A</v>
          </cell>
          <cell r="AX22" t="str">
            <v>N/A</v>
          </cell>
          <cell r="AY22" t="str">
            <v>YES</v>
          </cell>
          <cell r="AZ22" t="str">
            <v>YES</v>
          </cell>
          <cell r="BA22" t="str">
            <v>-</v>
          </cell>
          <cell r="BB22" t="str">
            <v>-</v>
          </cell>
          <cell r="BC22" t="str">
            <v>YES</v>
          </cell>
          <cell r="BD22" t="str">
            <v>-</v>
          </cell>
          <cell r="BE22" t="str">
            <v>-</v>
          </cell>
        </row>
        <row r="23">
          <cell r="A23" t="str">
            <v>Canyon Creek - MF11.0d</v>
          </cell>
          <cell r="B23" t="str">
            <v>Confluence</v>
          </cell>
          <cell r="C23" t="str">
            <v>MF11.0</v>
          </cell>
          <cell r="D23">
            <v>681803</v>
          </cell>
          <cell r="E23">
            <v>4313651</v>
          </cell>
          <cell r="F23">
            <v>2</v>
          </cell>
          <cell r="G23" t="str">
            <v>Chute</v>
          </cell>
          <cell r="H23">
            <v>1.28</v>
          </cell>
          <cell r="I23">
            <v>1.9</v>
          </cell>
          <cell r="J23">
            <v>0.1</v>
          </cell>
          <cell r="K23">
            <v>2.7</v>
          </cell>
          <cell r="L23">
            <v>-45</v>
          </cell>
          <cell r="M23">
            <v>1.1</v>
          </cell>
          <cell r="N23">
            <v>1.1</v>
          </cell>
          <cell r="O23">
            <v>0.4</v>
          </cell>
          <cell r="P23">
            <v>3.5</v>
          </cell>
          <cell r="Q23">
            <v>2.3</v>
          </cell>
          <cell r="R23">
            <v>28.571878142308858</v>
          </cell>
          <cell r="S23">
            <v>0.4</v>
          </cell>
          <cell r="T23" t="str">
            <v>-</v>
          </cell>
          <cell r="U23" t="str">
            <v>-</v>
          </cell>
          <cell r="V23" t="str">
            <v>-</v>
          </cell>
          <cell r="W23" t="str">
            <v>-</v>
          </cell>
          <cell r="X23" t="str">
            <v>-</v>
          </cell>
          <cell r="Y23" t="str">
            <v>-</v>
          </cell>
          <cell r="Z23" t="str">
            <v>-</v>
          </cell>
          <cell r="AA23" t="str">
            <v>-</v>
          </cell>
          <cell r="AC23" t="str">
            <v>54' upstream from confluence with MFAR.</v>
          </cell>
          <cell r="AD23" t="str">
            <v>barrier</v>
          </cell>
          <cell r="AE23" t="str">
            <v>barrier</v>
          </cell>
          <cell r="AF23" t="str">
            <v>LD</v>
          </cell>
          <cell r="AG23">
            <v>1</v>
          </cell>
          <cell r="AH23" t="str">
            <v>N/A</v>
          </cell>
          <cell r="AI23" t="str">
            <v>Reduced</v>
          </cell>
          <cell r="AJ23" t="str">
            <v>N/A</v>
          </cell>
          <cell r="AK23" t="str">
            <v>N/A</v>
          </cell>
          <cell r="AL23" t="str">
            <v>N/A</v>
          </cell>
          <cell r="AM23" t="str">
            <v>N/A</v>
          </cell>
          <cell r="AN23" t="str">
            <v>N/A</v>
          </cell>
          <cell r="AO23" t="str">
            <v>N/A</v>
          </cell>
          <cell r="AP23" t="str">
            <v>N/A</v>
          </cell>
          <cell r="AR23" t="str">
            <v>Optimal</v>
          </cell>
          <cell r="AS23" t="str">
            <v>SWIMABLE</v>
          </cell>
          <cell r="AT23" t="str">
            <v>SWIMABLE</v>
          </cell>
          <cell r="AU23" t="str">
            <v>YES</v>
          </cell>
          <cell r="AV23" t="str">
            <v>YES</v>
          </cell>
          <cell r="AW23" t="str">
            <v>N/A</v>
          </cell>
          <cell r="AX23" t="str">
            <v>N/A</v>
          </cell>
          <cell r="AY23" t="str">
            <v>-</v>
          </cell>
          <cell r="AZ23" t="str">
            <v>YES</v>
          </cell>
          <cell r="BA23" t="str">
            <v>-</v>
          </cell>
          <cell r="BB23" t="str">
            <v>-</v>
          </cell>
          <cell r="BC23" t="str">
            <v>-</v>
          </cell>
          <cell r="BD23" t="str">
            <v>-</v>
          </cell>
          <cell r="BE23" t="str">
            <v>-</v>
          </cell>
        </row>
        <row r="24">
          <cell r="A24" t="str">
            <v>Canyon Creek - MF11.0e</v>
          </cell>
          <cell r="B24" t="str">
            <v>Confluence</v>
          </cell>
          <cell r="C24" t="str">
            <v>MF11.0</v>
          </cell>
          <cell r="D24">
            <v>681803</v>
          </cell>
          <cell r="E24">
            <v>4313651</v>
          </cell>
          <cell r="F24">
            <v>3</v>
          </cell>
          <cell r="G24" t="str">
            <v>Critical Riffle</v>
          </cell>
          <cell r="H24">
            <v>1.28</v>
          </cell>
          <cell r="J24">
            <v>0.26</v>
          </cell>
          <cell r="K24">
            <v>1.02</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C24" t="str">
            <v>Absorbed by Peaking stage elevation.</v>
          </cell>
          <cell r="AD24" t="str">
            <v>passable</v>
          </cell>
          <cell r="AE24" t="str">
            <v>passable</v>
          </cell>
          <cell r="AG24">
            <v>1</v>
          </cell>
          <cell r="AH24" t="str">
            <v>N/A</v>
          </cell>
          <cell r="AI24" t="str">
            <v>N/A</v>
          </cell>
          <cell r="AJ24" t="str">
            <v>N/A</v>
          </cell>
          <cell r="AK24" t="str">
            <v>N/A</v>
          </cell>
          <cell r="AL24" t="str">
            <v>N/A</v>
          </cell>
          <cell r="AM24" t="str">
            <v>N/A</v>
          </cell>
          <cell r="AN24" t="str">
            <v>N/A</v>
          </cell>
          <cell r="AO24" t="str">
            <v>N/A</v>
          </cell>
          <cell r="AP24" t="str">
            <v>N/A</v>
          </cell>
          <cell r="AR24" t="str">
            <v>N/A</v>
          </cell>
          <cell r="AS24" t="str">
            <v>N/A</v>
          </cell>
          <cell r="AT24" t="str">
            <v>N/A</v>
          </cell>
          <cell r="AU24" t="str">
            <v>N/A</v>
          </cell>
          <cell r="AV24" t="str">
            <v>N/A</v>
          </cell>
          <cell r="AW24" t="str">
            <v>PASSABLE</v>
          </cell>
          <cell r="AX24" t="str">
            <v>PASSABLE</v>
          </cell>
          <cell r="AY24" t="str">
            <v>-</v>
          </cell>
          <cell r="AZ24" t="str">
            <v>-</v>
          </cell>
          <cell r="BA24" t="str">
            <v>-</v>
          </cell>
          <cell r="BB24" t="str">
            <v>-</v>
          </cell>
          <cell r="BC24" t="str">
            <v>-</v>
          </cell>
          <cell r="BD24" t="str">
            <v>-</v>
          </cell>
          <cell r="BE24" t="str">
            <v>-</v>
          </cell>
        </row>
        <row r="25">
          <cell r="A25" t="str">
            <v>Otter Creek - MF14.1</v>
          </cell>
          <cell r="B25" t="str">
            <v>Confluence</v>
          </cell>
          <cell r="C25" t="str">
            <v>MF14.1</v>
          </cell>
          <cell r="D25">
            <v>685731</v>
          </cell>
          <cell r="E25">
            <v>4314192</v>
          </cell>
          <cell r="F25">
            <v>1</v>
          </cell>
          <cell r="G25" t="str">
            <v>Critical Riffle</v>
          </cell>
          <cell r="J25">
            <v>0.36</v>
          </cell>
          <cell r="K25">
            <v>0.53</v>
          </cell>
          <cell r="L25" t="str">
            <v>-</v>
          </cell>
          <cell r="M25" t="str">
            <v>-</v>
          </cell>
          <cell r="N25" t="str">
            <v>-</v>
          </cell>
          <cell r="O25" t="str">
            <v>-</v>
          </cell>
          <cell r="P25" t="str">
            <v>-</v>
          </cell>
          <cell r="Q25" t="str">
            <v>-</v>
          </cell>
          <cell r="R25" t="str">
            <v>-</v>
          </cell>
          <cell r="S25" t="str">
            <v>-</v>
          </cell>
          <cell r="T25" t="str">
            <v>-</v>
          </cell>
          <cell r="U25" t="str">
            <v>-</v>
          </cell>
          <cell r="V25" t="str">
            <v>-</v>
          </cell>
          <cell r="W25" t="str">
            <v>-</v>
          </cell>
          <cell r="X25" t="str">
            <v>-</v>
          </cell>
          <cell r="Y25" t="str">
            <v>-</v>
          </cell>
          <cell r="Z25" t="str">
            <v>-</v>
          </cell>
          <cell r="AA25" t="str">
            <v>-</v>
          </cell>
          <cell r="AD25" t="str">
            <v>passable</v>
          </cell>
          <cell r="AE25" t="str">
            <v>passable</v>
          </cell>
          <cell r="AG25">
            <v>1</v>
          </cell>
          <cell r="AH25" t="str">
            <v>N/A</v>
          </cell>
          <cell r="AI25" t="str">
            <v>N/A</v>
          </cell>
          <cell r="AJ25" t="str">
            <v>N/A</v>
          </cell>
          <cell r="AK25" t="str">
            <v>N/A</v>
          </cell>
          <cell r="AL25" t="str">
            <v>N/A</v>
          </cell>
          <cell r="AM25" t="str">
            <v>N/A</v>
          </cell>
          <cell r="AN25" t="str">
            <v>N/A</v>
          </cell>
          <cell r="AO25" t="str">
            <v>N/A</v>
          </cell>
          <cell r="AP25" t="str">
            <v>N/A</v>
          </cell>
          <cell r="AR25" t="str">
            <v>N/A</v>
          </cell>
          <cell r="AS25" t="str">
            <v>N/A</v>
          </cell>
          <cell r="AT25" t="str">
            <v>N/A</v>
          </cell>
          <cell r="AU25" t="str">
            <v>N/A</v>
          </cell>
          <cell r="AV25" t="str">
            <v>N/A</v>
          </cell>
          <cell r="AW25" t="str">
            <v>PASSABLE</v>
          </cell>
          <cell r="AX25" t="str">
            <v>PASSABLE</v>
          </cell>
          <cell r="AY25" t="str">
            <v>-</v>
          </cell>
          <cell r="AZ25" t="str">
            <v>-</v>
          </cell>
          <cell r="BA25" t="str">
            <v>-</v>
          </cell>
          <cell r="BB25" t="str">
            <v>-</v>
          </cell>
          <cell r="BC25" t="str">
            <v>-</v>
          </cell>
          <cell r="BD25" t="str">
            <v>-</v>
          </cell>
          <cell r="BE25" t="str">
            <v>-</v>
          </cell>
        </row>
        <row r="26">
          <cell r="A26" t="str">
            <v>Otter Creek - MF14.1b</v>
          </cell>
          <cell r="B26" t="str">
            <v>Confluence</v>
          </cell>
          <cell r="C26" t="str">
            <v>MF14.1</v>
          </cell>
          <cell r="F26">
            <v>1</v>
          </cell>
          <cell r="G26" t="str">
            <v>Chute</v>
          </cell>
          <cell r="I26">
            <v>1.7</v>
          </cell>
          <cell r="J26">
            <v>0.25</v>
          </cell>
          <cell r="K26">
            <v>1.47</v>
          </cell>
          <cell r="L26">
            <v>-30</v>
          </cell>
          <cell r="M26">
            <v>2.7</v>
          </cell>
          <cell r="N26">
            <v>0.5</v>
          </cell>
          <cell r="O26">
            <v>0.1</v>
          </cell>
          <cell r="P26">
            <v>6.89</v>
          </cell>
          <cell r="Q26">
            <v>4.5</v>
          </cell>
          <cell r="R26">
            <v>50</v>
          </cell>
          <cell r="S26">
            <v>0.1</v>
          </cell>
          <cell r="U26" t="str">
            <v>-</v>
          </cell>
          <cell r="V26" t="str">
            <v>-</v>
          </cell>
          <cell r="W26" t="str">
            <v>-</v>
          </cell>
          <cell r="X26" t="str">
            <v>-</v>
          </cell>
          <cell r="Y26" t="str">
            <v>-</v>
          </cell>
          <cell r="Z26" t="str">
            <v>-</v>
          </cell>
          <cell r="AA26" t="str">
            <v>-</v>
          </cell>
          <cell r="AC26" t="str">
            <v>1.5 miles upstream Otter Creek. </v>
          </cell>
          <cell r="AD26" t="str">
            <v>barrier</v>
          </cell>
          <cell r="AE26" t="str">
            <v>barrier</v>
          </cell>
          <cell r="AF26" t="str">
            <v>CD PD</v>
          </cell>
        </row>
        <row r="27">
          <cell r="A27" t="str">
            <v>Jesse Canyon Creek - MF17.0a</v>
          </cell>
          <cell r="B27" t="str">
            <v>Confluence</v>
          </cell>
          <cell r="C27" t="str">
            <v>MF17.0</v>
          </cell>
          <cell r="D27">
            <v>687760</v>
          </cell>
          <cell r="E27">
            <v>4316253</v>
          </cell>
          <cell r="F27">
            <v>1</v>
          </cell>
          <cell r="G27" t="str">
            <v>Chute</v>
          </cell>
          <cell r="H27">
            <v>0.04</v>
          </cell>
          <cell r="I27">
            <v>0.5</v>
          </cell>
          <cell r="J27">
            <v>0.17</v>
          </cell>
          <cell r="K27">
            <v>0.5</v>
          </cell>
          <cell r="L27">
            <v>0</v>
          </cell>
          <cell r="M27">
            <v>2</v>
          </cell>
          <cell r="N27">
            <v>0.5</v>
          </cell>
          <cell r="O27">
            <v>0.08</v>
          </cell>
          <cell r="P27">
            <v>6</v>
          </cell>
          <cell r="Q27">
            <v>5</v>
          </cell>
          <cell r="R27">
            <v>23.57817847820183</v>
          </cell>
          <cell r="S27">
            <v>0.5</v>
          </cell>
          <cell r="T27" t="str">
            <v>-</v>
          </cell>
          <cell r="W27" t="str">
            <v>-</v>
          </cell>
          <cell r="X27" t="str">
            <v>-</v>
          </cell>
          <cell r="Y27" t="str">
            <v>-</v>
          </cell>
          <cell r="Z27" t="str">
            <v>-</v>
          </cell>
          <cell r="AA27" t="str">
            <v>-</v>
          </cell>
          <cell r="AC27" t="str">
            <v>Pictures on Craigs camera. Chute would be absorbed by MFAR high water line.</v>
          </cell>
          <cell r="AD27" t="str">
            <v>barrier</v>
          </cell>
          <cell r="AE27" t="str">
            <v>barrier</v>
          </cell>
          <cell r="AF27" t="str">
            <v>LD, CD</v>
          </cell>
          <cell r="AG27">
            <v>1</v>
          </cell>
          <cell r="AH27" t="str">
            <v>N/A</v>
          </cell>
          <cell r="AI27" t="str">
            <v>Reduced</v>
          </cell>
          <cell r="AJ27" t="str">
            <v>N/A</v>
          </cell>
          <cell r="AK27" t="str">
            <v>N/A</v>
          </cell>
          <cell r="AL27" t="str">
            <v>N/A</v>
          </cell>
          <cell r="AM27" t="str">
            <v>N/A</v>
          </cell>
          <cell r="AN27" t="str">
            <v>N/A</v>
          </cell>
          <cell r="AO27" t="str">
            <v>N/A</v>
          </cell>
          <cell r="AP27" t="str">
            <v>N/A</v>
          </cell>
          <cell r="AR27" t="str">
            <v>REDUCED</v>
          </cell>
          <cell r="AS27" t="str">
            <v>SWIMABLE</v>
          </cell>
          <cell r="AT27" t="str">
            <v>SWIMABLE</v>
          </cell>
          <cell r="AU27" t="str">
            <v>YES</v>
          </cell>
          <cell r="AV27" t="str">
            <v>Chute Depth</v>
          </cell>
          <cell r="AW27" t="str">
            <v>N/A</v>
          </cell>
          <cell r="AX27" t="str">
            <v>N/A</v>
          </cell>
          <cell r="AY27" t="str">
            <v>-</v>
          </cell>
          <cell r="AZ27" t="str">
            <v>YES</v>
          </cell>
          <cell r="BA27" t="str">
            <v>-</v>
          </cell>
          <cell r="BB27" t="str">
            <v>-</v>
          </cell>
          <cell r="BC27" t="str">
            <v>-</v>
          </cell>
          <cell r="BD27" t="str">
            <v>YES</v>
          </cell>
          <cell r="BE27" t="str">
            <v>-</v>
          </cell>
        </row>
        <row r="28">
          <cell r="A28" t="str">
            <v>Jesse Canyon Creek - MF17.0b</v>
          </cell>
          <cell r="B28" t="str">
            <v>Confluence</v>
          </cell>
          <cell r="C28" t="str">
            <v>MF17.0</v>
          </cell>
          <cell r="D28">
            <v>687760</v>
          </cell>
          <cell r="E28">
            <v>4316253</v>
          </cell>
          <cell r="F28">
            <v>2</v>
          </cell>
          <cell r="G28" t="str">
            <v>Falls</v>
          </cell>
          <cell r="H28">
            <v>0.04</v>
          </cell>
          <cell r="M28">
            <v>4</v>
          </cell>
          <cell r="N28" t="str">
            <v>-</v>
          </cell>
          <cell r="O28" t="str">
            <v>-</v>
          </cell>
          <cell r="P28" t="str">
            <v>-</v>
          </cell>
          <cell r="Q28" t="str">
            <v>-</v>
          </cell>
          <cell r="R28" t="str">
            <v>-</v>
          </cell>
          <cell r="S28">
            <v>2</v>
          </cell>
          <cell r="U28">
            <v>1</v>
          </cell>
          <cell r="V28">
            <v>0</v>
          </cell>
          <cell r="W28" t="str">
            <v>-</v>
          </cell>
          <cell r="X28" t="str">
            <v>-</v>
          </cell>
          <cell r="Y28" t="str">
            <v>-</v>
          </cell>
          <cell r="Z28" t="str">
            <v>-</v>
          </cell>
          <cell r="AA28" t="str">
            <v>-</v>
          </cell>
          <cell r="AC28" t="str">
            <v>Pictures on Craigs camera.</v>
          </cell>
          <cell r="AD28" t="str">
            <v>barrier</v>
          </cell>
          <cell r="AE28" t="str">
            <v>barrier</v>
          </cell>
          <cell r="AF28" t="str">
            <v>FH</v>
          </cell>
          <cell r="AG28">
            <v>1</v>
          </cell>
          <cell r="AH28" t="str">
            <v>No Data</v>
          </cell>
          <cell r="AI28" t="str">
            <v>No Data</v>
          </cell>
          <cell r="AJ28" t="str">
            <v>Impassable</v>
          </cell>
          <cell r="AK28" t="str">
            <v>Impassable</v>
          </cell>
          <cell r="AL28" t="str">
            <v>NO</v>
          </cell>
          <cell r="AM28" t="str">
            <v>JUMPABLE</v>
          </cell>
          <cell r="AN28" t="str">
            <v>JUMPABLE</v>
          </cell>
          <cell r="AO28" t="str">
            <v>YES</v>
          </cell>
          <cell r="AP28" t="str">
            <v>HEIGHT</v>
          </cell>
          <cell r="AQ28" t="str">
            <v>NO</v>
          </cell>
          <cell r="AR28" t="str">
            <v>N/A</v>
          </cell>
          <cell r="AS28" t="str">
            <v>N/A</v>
          </cell>
          <cell r="AT28" t="str">
            <v>N/A</v>
          </cell>
          <cell r="AU28" t="str">
            <v>N/A</v>
          </cell>
          <cell r="AV28" t="str">
            <v>N/A</v>
          </cell>
          <cell r="AW28" t="str">
            <v>N/A</v>
          </cell>
          <cell r="AX28" t="str">
            <v>N/A</v>
          </cell>
          <cell r="AY28" t="str">
            <v>-</v>
          </cell>
          <cell r="AZ28" t="str">
            <v>-</v>
          </cell>
          <cell r="BA28" t="str">
            <v>-</v>
          </cell>
          <cell r="BB28" t="str">
            <v>YES</v>
          </cell>
          <cell r="BC28" t="str">
            <v>YES</v>
          </cell>
          <cell r="BD28" t="str">
            <v>-</v>
          </cell>
          <cell r="BE28" t="str">
            <v>-</v>
          </cell>
        </row>
        <row r="29">
          <cell r="A29" t="str">
            <v>Jesse Canyon Creek - MF17.0c</v>
          </cell>
          <cell r="B29" t="str">
            <v>Confluence</v>
          </cell>
          <cell r="C29" t="str">
            <v>MF17.0</v>
          </cell>
          <cell r="D29">
            <v>687760</v>
          </cell>
          <cell r="E29">
            <v>4316253</v>
          </cell>
          <cell r="F29">
            <v>3</v>
          </cell>
          <cell r="G29" t="str">
            <v>Chute</v>
          </cell>
          <cell r="H29">
            <v>0.04</v>
          </cell>
          <cell r="Q29">
            <v>10</v>
          </cell>
          <cell r="R29">
            <v>45</v>
          </cell>
          <cell r="T29" t="str">
            <v>-</v>
          </cell>
          <cell r="U29" t="str">
            <v>-</v>
          </cell>
          <cell r="V29" t="str">
            <v>-</v>
          </cell>
          <cell r="W29" t="str">
            <v>-</v>
          </cell>
          <cell r="X29" t="str">
            <v>-</v>
          </cell>
          <cell r="Y29" t="str">
            <v>-</v>
          </cell>
          <cell r="Z29" t="str">
            <v>-</v>
          </cell>
          <cell r="AA29" t="str">
            <v>-</v>
          </cell>
          <cell r="AC29" t="str">
            <v>Pictures on Craigs camera.</v>
          </cell>
          <cell r="AD29" t="str">
            <v>barrier</v>
          </cell>
          <cell r="AE29" t="str">
            <v>barrier</v>
          </cell>
          <cell r="AF29" t="str">
            <v>CV, CD</v>
          </cell>
          <cell r="AG29">
            <v>1</v>
          </cell>
          <cell r="AH29" t="str">
            <v>N/A</v>
          </cell>
          <cell r="AI29" t="str">
            <v>No Data</v>
          </cell>
          <cell r="AJ29" t="str">
            <v>N/A</v>
          </cell>
          <cell r="AK29" t="str">
            <v>N/A</v>
          </cell>
          <cell r="AL29" t="str">
            <v>N/A</v>
          </cell>
          <cell r="AM29" t="str">
            <v>N/A</v>
          </cell>
          <cell r="AN29" t="str">
            <v>N/A</v>
          </cell>
          <cell r="AO29" t="str">
            <v>N/A</v>
          </cell>
          <cell r="AP29" t="str">
            <v>N/A</v>
          </cell>
          <cell r="AR29" t="str">
            <v>No Data</v>
          </cell>
          <cell r="AS29" t="str">
            <v>No Data</v>
          </cell>
          <cell r="AT29" t="str">
            <v>No Data</v>
          </cell>
          <cell r="AU29" t="str">
            <v>No Data</v>
          </cell>
          <cell r="AV29" t="str">
            <v>No Data</v>
          </cell>
          <cell r="AW29" t="str">
            <v>N/A</v>
          </cell>
          <cell r="AX29" t="str">
            <v>N/A</v>
          </cell>
          <cell r="AY29" t="str">
            <v>-</v>
          </cell>
          <cell r="AZ29" t="str">
            <v>-</v>
          </cell>
          <cell r="BA29" t="str">
            <v>-</v>
          </cell>
          <cell r="BB29" t="str">
            <v>-</v>
          </cell>
          <cell r="BC29" t="str">
            <v>-</v>
          </cell>
          <cell r="BD29" t="str">
            <v>No Data</v>
          </cell>
          <cell r="BE29" t="str">
            <v>No Data</v>
          </cell>
        </row>
        <row r="30">
          <cell r="A30" t="str">
            <v>Jesse Canyon Creek - MF17.0d</v>
          </cell>
          <cell r="B30" t="str">
            <v>Confluence</v>
          </cell>
          <cell r="C30" t="str">
            <v>MF17.0</v>
          </cell>
          <cell r="D30">
            <v>687760</v>
          </cell>
          <cell r="E30">
            <v>4316253</v>
          </cell>
          <cell r="F30">
            <v>4</v>
          </cell>
          <cell r="G30" t="str">
            <v>Chute</v>
          </cell>
          <cell r="H30">
            <v>0.04</v>
          </cell>
          <cell r="Q30">
            <v>10</v>
          </cell>
          <cell r="R30">
            <v>45</v>
          </cell>
          <cell r="T30" t="str">
            <v>-</v>
          </cell>
          <cell r="U30" t="str">
            <v>-</v>
          </cell>
          <cell r="V30" t="str">
            <v>-</v>
          </cell>
          <cell r="W30" t="str">
            <v>-</v>
          </cell>
          <cell r="X30" t="str">
            <v>-</v>
          </cell>
          <cell r="Y30" t="str">
            <v>-</v>
          </cell>
          <cell r="Z30" t="str">
            <v>-</v>
          </cell>
          <cell r="AA30" t="str">
            <v>-</v>
          </cell>
          <cell r="AC30" t="str">
            <v>Pictures on Craigs camera.</v>
          </cell>
          <cell r="AD30" t="str">
            <v>barrier</v>
          </cell>
          <cell r="AE30" t="str">
            <v>barrier</v>
          </cell>
          <cell r="AF30" t="str">
            <v>CV, CD</v>
          </cell>
          <cell r="AG30">
            <v>1</v>
          </cell>
          <cell r="AH30" t="str">
            <v>N/A</v>
          </cell>
          <cell r="AI30" t="str">
            <v>No Data</v>
          </cell>
          <cell r="AJ30" t="str">
            <v>N/A</v>
          </cell>
          <cell r="AK30" t="str">
            <v>N/A</v>
          </cell>
          <cell r="AL30" t="str">
            <v>N/A</v>
          </cell>
          <cell r="AM30" t="str">
            <v>N/A</v>
          </cell>
          <cell r="AN30" t="str">
            <v>N/A</v>
          </cell>
          <cell r="AO30" t="str">
            <v>N/A</v>
          </cell>
          <cell r="AP30" t="str">
            <v>N/A</v>
          </cell>
          <cell r="AR30" t="str">
            <v>No Data</v>
          </cell>
          <cell r="AS30" t="str">
            <v>No Data</v>
          </cell>
          <cell r="AT30" t="str">
            <v>No Data</v>
          </cell>
          <cell r="AU30" t="str">
            <v>No Data</v>
          </cell>
          <cell r="AV30" t="str">
            <v>No Data</v>
          </cell>
          <cell r="AW30" t="str">
            <v>N/A</v>
          </cell>
          <cell r="AX30" t="str">
            <v>N/A</v>
          </cell>
          <cell r="AY30" t="str">
            <v>-</v>
          </cell>
          <cell r="AZ30" t="str">
            <v>-</v>
          </cell>
          <cell r="BA30" t="str">
            <v>-</v>
          </cell>
          <cell r="BB30" t="str">
            <v>-</v>
          </cell>
          <cell r="BC30" t="str">
            <v>-</v>
          </cell>
          <cell r="BD30" t="str">
            <v>No Data</v>
          </cell>
          <cell r="BE30" t="str">
            <v>No Data</v>
          </cell>
        </row>
        <row r="31">
          <cell r="A31" t="str">
            <v>Jesse Canyon Creek - MF17.0e</v>
          </cell>
          <cell r="B31" t="str">
            <v>Confluence</v>
          </cell>
          <cell r="C31" t="str">
            <v>MF17.0</v>
          </cell>
          <cell r="D31">
            <v>687760</v>
          </cell>
          <cell r="E31">
            <v>4316253</v>
          </cell>
          <cell r="F31">
            <v>5</v>
          </cell>
          <cell r="G31" t="str">
            <v>Falls</v>
          </cell>
          <cell r="H31">
            <v>0.04</v>
          </cell>
          <cell r="M31">
            <v>3</v>
          </cell>
          <cell r="N31" t="str">
            <v>-</v>
          </cell>
          <cell r="O31" t="str">
            <v>-</v>
          </cell>
          <cell r="P31" t="str">
            <v>-</v>
          </cell>
          <cell r="Q31" t="str">
            <v>-</v>
          </cell>
          <cell r="R31" t="str">
            <v>-</v>
          </cell>
          <cell r="U31">
            <v>1</v>
          </cell>
          <cell r="V31">
            <v>0</v>
          </cell>
          <cell r="W31" t="str">
            <v>-</v>
          </cell>
          <cell r="X31" t="str">
            <v>-</v>
          </cell>
          <cell r="Y31" t="str">
            <v>-</v>
          </cell>
          <cell r="Z31" t="str">
            <v>-</v>
          </cell>
          <cell r="AA31" t="str">
            <v>-</v>
          </cell>
          <cell r="AC31" t="str">
            <v>Pictures on Craigs camera.</v>
          </cell>
          <cell r="AD31" t="str">
            <v>barrier</v>
          </cell>
          <cell r="AE31" t="str">
            <v>barrier</v>
          </cell>
          <cell r="AF31" t="str">
            <v>FH</v>
          </cell>
          <cell r="AG31">
            <v>1</v>
          </cell>
          <cell r="AH31" t="str">
            <v>No Data</v>
          </cell>
          <cell r="AI31" t="str">
            <v>No Data</v>
          </cell>
          <cell r="AJ31" t="str">
            <v>JUMPABLE</v>
          </cell>
          <cell r="AK31" t="str">
            <v>Impassable</v>
          </cell>
          <cell r="AL31" t="str">
            <v>Potential</v>
          </cell>
          <cell r="AM31" t="str">
            <v>JUMPABLE</v>
          </cell>
          <cell r="AN31" t="str">
            <v>JUMPABLE</v>
          </cell>
          <cell r="AO31" t="str">
            <v>YES</v>
          </cell>
          <cell r="AP31" t="str">
            <v>CHECK CURVES</v>
          </cell>
          <cell r="AQ31" t="str">
            <v>NO</v>
          </cell>
          <cell r="AR31" t="str">
            <v>N/A</v>
          </cell>
          <cell r="AS31" t="str">
            <v>N/A</v>
          </cell>
          <cell r="AT31" t="str">
            <v>N/A</v>
          </cell>
          <cell r="AU31" t="str">
            <v>N/A</v>
          </cell>
          <cell r="AV31" t="str">
            <v>N/A</v>
          </cell>
          <cell r="AW31" t="str">
            <v>N/A</v>
          </cell>
          <cell r="AX31" t="str">
            <v>N/A</v>
          </cell>
          <cell r="AY31" t="str">
            <v>-</v>
          </cell>
          <cell r="AZ31" t="str">
            <v>-</v>
          </cell>
          <cell r="BA31" t="str">
            <v>-</v>
          </cell>
          <cell r="BB31" t="str">
            <v>YES</v>
          </cell>
          <cell r="BC31" t="str">
            <v>YES</v>
          </cell>
          <cell r="BD31" t="str">
            <v>-</v>
          </cell>
          <cell r="BE31" t="str">
            <v>-</v>
          </cell>
        </row>
        <row r="32">
          <cell r="A32" t="str">
            <v>Pond Creek - MF18.1</v>
          </cell>
          <cell r="B32" t="str">
            <v>Confluence</v>
          </cell>
          <cell r="C32" t="str">
            <v>MF18.1</v>
          </cell>
          <cell r="D32">
            <v>688082</v>
          </cell>
          <cell r="E32">
            <v>4317906</v>
          </cell>
          <cell r="G32" t="str">
            <v>Falls</v>
          </cell>
          <cell r="AD32" t="str">
            <v>barrier</v>
          </cell>
          <cell r="AE32" t="str">
            <v>barrier</v>
          </cell>
          <cell r="AF32" t="str">
            <v>FH</v>
          </cell>
          <cell r="AG32">
            <v>1</v>
          </cell>
          <cell r="AH32" t="str">
            <v>No Data</v>
          </cell>
          <cell r="AI32" t="str">
            <v>No Data</v>
          </cell>
          <cell r="AJ32" t="str">
            <v>No Data</v>
          </cell>
          <cell r="AK32" t="str">
            <v>No Data</v>
          </cell>
          <cell r="AL32" t="str">
            <v>No Data</v>
          </cell>
          <cell r="AM32" t="str">
            <v>No Data</v>
          </cell>
          <cell r="AN32" t="str">
            <v>No Data</v>
          </cell>
          <cell r="AO32" t="str">
            <v>No Data</v>
          </cell>
          <cell r="AP32" t="str">
            <v>No Data</v>
          </cell>
          <cell r="AR32" t="str">
            <v>N/A</v>
          </cell>
          <cell r="AS32" t="str">
            <v>N/A</v>
          </cell>
          <cell r="AT32" t="str">
            <v>N/A</v>
          </cell>
          <cell r="AU32" t="str">
            <v>N/A</v>
          </cell>
          <cell r="AV32" t="str">
            <v>N/A</v>
          </cell>
          <cell r="AW32" t="str">
            <v>N/A</v>
          </cell>
          <cell r="AX32" t="str">
            <v>N/A</v>
          </cell>
          <cell r="AY32" t="str">
            <v>-</v>
          </cell>
          <cell r="AZ32" t="str">
            <v>-</v>
          </cell>
          <cell r="BA32" t="str">
            <v>-</v>
          </cell>
          <cell r="BB32" t="str">
            <v>-</v>
          </cell>
          <cell r="BC32" t="str">
            <v>No Data</v>
          </cell>
          <cell r="BD32" t="str">
            <v>-</v>
          </cell>
          <cell r="BE32" t="str">
            <v>-</v>
          </cell>
        </row>
        <row r="33">
          <cell r="A33" t="str">
            <v>Dardanelles Creek - MF18.5</v>
          </cell>
          <cell r="B33" t="str">
            <v>Confluence</v>
          </cell>
          <cell r="C33" t="str">
            <v>MF18.5</v>
          </cell>
          <cell r="D33">
            <v>688488</v>
          </cell>
          <cell r="E33">
            <v>4318285</v>
          </cell>
          <cell r="G33" t="str">
            <v>Falls</v>
          </cell>
          <cell r="AD33" t="str">
            <v>barrier</v>
          </cell>
          <cell r="AE33" t="str">
            <v>barrier</v>
          </cell>
          <cell r="AF33" t="str">
            <v>FH</v>
          </cell>
          <cell r="AG33">
            <v>1</v>
          </cell>
          <cell r="AH33" t="str">
            <v>No Data</v>
          </cell>
          <cell r="AI33" t="str">
            <v>No Data</v>
          </cell>
          <cell r="AJ33" t="str">
            <v>No Data</v>
          </cell>
          <cell r="AK33" t="str">
            <v>No Data</v>
          </cell>
          <cell r="AL33" t="str">
            <v>No Data</v>
          </cell>
          <cell r="AM33" t="str">
            <v>No Data</v>
          </cell>
          <cell r="AN33" t="str">
            <v>No Data</v>
          </cell>
          <cell r="AO33" t="str">
            <v>No Data</v>
          </cell>
          <cell r="AP33" t="str">
            <v>No Data</v>
          </cell>
          <cell r="AR33" t="str">
            <v>N/A</v>
          </cell>
          <cell r="AS33" t="str">
            <v>N/A</v>
          </cell>
          <cell r="AT33" t="str">
            <v>N/A</v>
          </cell>
          <cell r="AU33" t="str">
            <v>N/A</v>
          </cell>
          <cell r="AV33" t="str">
            <v>N/A</v>
          </cell>
          <cell r="AW33" t="str">
            <v>N/A</v>
          </cell>
          <cell r="AX33" t="str">
            <v>N/A</v>
          </cell>
          <cell r="AY33" t="str">
            <v>-</v>
          </cell>
          <cell r="AZ33" t="str">
            <v>-</v>
          </cell>
          <cell r="BA33" t="str">
            <v>-</v>
          </cell>
          <cell r="BB33" t="str">
            <v>-</v>
          </cell>
          <cell r="BC33" t="str">
            <v>No Data</v>
          </cell>
          <cell r="BD33" t="str">
            <v>-</v>
          </cell>
          <cell r="BE33" t="str">
            <v>-</v>
          </cell>
        </row>
        <row r="34">
          <cell r="A34" t="str">
            <v>Snyder Canyon Creek - MF19.5</v>
          </cell>
          <cell r="B34" t="str">
            <v>Confluence</v>
          </cell>
          <cell r="C34" t="str">
            <v>MF19.5</v>
          </cell>
          <cell r="D34">
            <v>689729</v>
          </cell>
          <cell r="E34">
            <v>4319163</v>
          </cell>
          <cell r="G34" t="str">
            <v>Falls</v>
          </cell>
          <cell r="AD34" t="str">
            <v>barrier</v>
          </cell>
          <cell r="AE34" t="str">
            <v>barrier</v>
          </cell>
          <cell r="AF34" t="str">
            <v>FH</v>
          </cell>
          <cell r="AG34">
            <v>1</v>
          </cell>
          <cell r="AH34" t="str">
            <v>No Data</v>
          </cell>
          <cell r="AI34" t="str">
            <v>No Data</v>
          </cell>
          <cell r="AJ34" t="str">
            <v>No Data</v>
          </cell>
          <cell r="AK34" t="str">
            <v>No Data</v>
          </cell>
          <cell r="AL34" t="str">
            <v>No Data</v>
          </cell>
          <cell r="AM34" t="str">
            <v>No Data</v>
          </cell>
          <cell r="AN34" t="str">
            <v>No Data</v>
          </cell>
          <cell r="AO34" t="str">
            <v>No Data</v>
          </cell>
          <cell r="AP34" t="str">
            <v>No Data</v>
          </cell>
          <cell r="AR34" t="str">
            <v>N/A</v>
          </cell>
          <cell r="AS34" t="str">
            <v>N/A</v>
          </cell>
          <cell r="AT34" t="str">
            <v>N/A</v>
          </cell>
          <cell r="AU34" t="str">
            <v>N/A</v>
          </cell>
          <cell r="AV34" t="str">
            <v>N/A</v>
          </cell>
          <cell r="AW34" t="str">
            <v>N/A</v>
          </cell>
          <cell r="AX34" t="str">
            <v>N/A</v>
          </cell>
          <cell r="AY34" t="str">
            <v>-</v>
          </cell>
          <cell r="AZ34" t="str">
            <v>-</v>
          </cell>
          <cell r="BA34" t="str">
            <v>-</v>
          </cell>
          <cell r="BB34" t="str">
            <v>-</v>
          </cell>
          <cell r="BC34" t="str">
            <v>No Data</v>
          </cell>
          <cell r="BD34" t="str">
            <v>-</v>
          </cell>
          <cell r="BE34" t="str">
            <v>-</v>
          </cell>
        </row>
        <row r="35">
          <cell r="A35" t="str">
            <v>Volcano Canyon Creek - MF20.9a</v>
          </cell>
          <cell r="B35" t="str">
            <v>Confluence</v>
          </cell>
          <cell r="C35" t="str">
            <v>MF20.9</v>
          </cell>
          <cell r="D35">
            <v>691477</v>
          </cell>
          <cell r="E35">
            <v>4319094</v>
          </cell>
          <cell r="F35" t="str">
            <v>1a</v>
          </cell>
          <cell r="G35" t="str">
            <v>Falls</v>
          </cell>
          <cell r="H35">
            <v>0.57</v>
          </cell>
          <cell r="I35">
            <v>4.5</v>
          </cell>
          <cell r="J35">
            <v>0.35</v>
          </cell>
          <cell r="K35">
            <v>0.78</v>
          </cell>
          <cell r="L35">
            <v>0</v>
          </cell>
          <cell r="M35">
            <v>1</v>
          </cell>
          <cell r="N35" t="str">
            <v>-</v>
          </cell>
          <cell r="O35" t="str">
            <v>-</v>
          </cell>
          <cell r="P35" t="str">
            <v>-</v>
          </cell>
          <cell r="Q35" t="str">
            <v>-</v>
          </cell>
          <cell r="R35" t="str">
            <v>-</v>
          </cell>
          <cell r="S35">
            <v>0.3</v>
          </cell>
          <cell r="T35">
            <v>0.3</v>
          </cell>
          <cell r="U35">
            <v>2.1</v>
          </cell>
          <cell r="V35">
            <v>0.3</v>
          </cell>
          <cell r="AC35" t="str">
            <v>Partially absorbed by Peaking stage elevation.</v>
          </cell>
          <cell r="AD35" t="str">
            <v>barrier</v>
          </cell>
          <cell r="AE35" t="str">
            <v>barrier</v>
          </cell>
          <cell r="AF35" t="str">
            <v>FH PD</v>
          </cell>
          <cell r="AG35">
            <v>1</v>
          </cell>
          <cell r="AH35" t="str">
            <v>Reduced</v>
          </cell>
          <cell r="AI35" t="str">
            <v>Optimal</v>
          </cell>
          <cell r="AJ35" t="str">
            <v>JUMPABLE</v>
          </cell>
          <cell r="AK35" t="str">
            <v>JUMPABLE</v>
          </cell>
          <cell r="AL35" t="str">
            <v>YES</v>
          </cell>
          <cell r="AM35" t="str">
            <v>JUMPABLE</v>
          </cell>
          <cell r="AN35" t="str">
            <v>Impassable</v>
          </cell>
          <cell r="AO35" t="str">
            <v>Potential</v>
          </cell>
          <cell r="AP35" t="str">
            <v>CHECK CURVES</v>
          </cell>
          <cell r="AQ35" t="str">
            <v>Potential</v>
          </cell>
          <cell r="AR35" t="str">
            <v>N/A</v>
          </cell>
          <cell r="AS35" t="str">
            <v>N/A</v>
          </cell>
          <cell r="AT35" t="str">
            <v>N/A</v>
          </cell>
          <cell r="AU35" t="str">
            <v>N/A</v>
          </cell>
          <cell r="AV35" t="str">
            <v>N/A</v>
          </cell>
          <cell r="AW35" t="str">
            <v>N/A</v>
          </cell>
          <cell r="AX35" t="str">
            <v>N/A</v>
          </cell>
          <cell r="AY35" t="str">
            <v>YES</v>
          </cell>
          <cell r="AZ35" t="str">
            <v>-</v>
          </cell>
          <cell r="BA35" t="str">
            <v>-</v>
          </cell>
          <cell r="BB35" t="str">
            <v>-</v>
          </cell>
          <cell r="BC35" t="str">
            <v>YES</v>
          </cell>
          <cell r="BD35" t="str">
            <v>-</v>
          </cell>
          <cell r="BE35" t="str">
            <v>-</v>
          </cell>
        </row>
        <row r="36">
          <cell r="A36" t="str">
            <v>Volcano Canyon Creek - MF20.9b</v>
          </cell>
          <cell r="B36" t="str">
            <v>Confluence</v>
          </cell>
          <cell r="C36" t="str">
            <v>MF20.9</v>
          </cell>
          <cell r="D36">
            <v>691477</v>
          </cell>
          <cell r="E36">
            <v>4319094</v>
          </cell>
          <cell r="F36" t="str">
            <v>1a</v>
          </cell>
          <cell r="G36" t="str">
            <v>Falls</v>
          </cell>
          <cell r="H36">
            <v>0.57</v>
          </cell>
          <cell r="I36">
            <v>2.5</v>
          </cell>
          <cell r="J36">
            <v>0.25</v>
          </cell>
          <cell r="K36">
            <v>1.5</v>
          </cell>
          <cell r="L36">
            <v>20</v>
          </cell>
          <cell r="M36">
            <v>0.8</v>
          </cell>
          <cell r="N36" t="str">
            <v>-</v>
          </cell>
          <cell r="O36" t="str">
            <v>-</v>
          </cell>
          <cell r="P36" t="str">
            <v>-</v>
          </cell>
          <cell r="Q36" t="str">
            <v>-</v>
          </cell>
          <cell r="R36" t="str">
            <v>-</v>
          </cell>
          <cell r="S36">
            <v>0.75</v>
          </cell>
          <cell r="T36">
            <v>0.6</v>
          </cell>
          <cell r="U36">
            <v>2.2</v>
          </cell>
          <cell r="V36">
            <v>0.2</v>
          </cell>
          <cell r="AD36" t="str">
            <v>potential</v>
          </cell>
          <cell r="AE36" t="str">
            <v>barrier</v>
          </cell>
          <cell r="AF36" t="str">
            <v>FH PD</v>
          </cell>
          <cell r="AG36">
            <v>1</v>
          </cell>
          <cell r="AH36" t="str">
            <v>Reduced</v>
          </cell>
          <cell r="AI36" t="str">
            <v>Optimal</v>
          </cell>
          <cell r="AJ36" t="str">
            <v>JUMPABLE</v>
          </cell>
          <cell r="AK36" t="str">
            <v>JUMPABLE</v>
          </cell>
          <cell r="AL36" t="str">
            <v>YES</v>
          </cell>
          <cell r="AM36" t="str">
            <v>JUMPABLE</v>
          </cell>
          <cell r="AN36" t="str">
            <v>Impassable</v>
          </cell>
          <cell r="AO36" t="str">
            <v>Potential</v>
          </cell>
          <cell r="AP36" t="str">
            <v>CHECK CURVES</v>
          </cell>
          <cell r="AQ36" t="str">
            <v>Potential</v>
          </cell>
          <cell r="AR36" t="str">
            <v>N/A</v>
          </cell>
          <cell r="AS36" t="str">
            <v>N/A</v>
          </cell>
          <cell r="AT36" t="str">
            <v>N/A</v>
          </cell>
          <cell r="AU36" t="str">
            <v>N/A</v>
          </cell>
          <cell r="AV36" t="str">
            <v>N/A</v>
          </cell>
          <cell r="AW36" t="str">
            <v>N/A</v>
          </cell>
          <cell r="AX36" t="str">
            <v>N/A</v>
          </cell>
          <cell r="AY36" t="str">
            <v>YES</v>
          </cell>
          <cell r="AZ36" t="str">
            <v>-</v>
          </cell>
          <cell r="BA36" t="str">
            <v>-</v>
          </cell>
          <cell r="BB36" t="str">
            <v>-</v>
          </cell>
          <cell r="BC36" t="str">
            <v>YES</v>
          </cell>
          <cell r="BD36" t="str">
            <v>-</v>
          </cell>
          <cell r="BE36" t="str">
            <v>-</v>
          </cell>
        </row>
        <row r="37">
          <cell r="A37" t="str">
            <v>Volcano Canyon Creek - MF20.9c</v>
          </cell>
          <cell r="B37" t="str">
            <v>Confluence</v>
          </cell>
          <cell r="C37" t="str">
            <v>MF20.9</v>
          </cell>
          <cell r="D37">
            <v>691477</v>
          </cell>
          <cell r="E37">
            <v>4319094</v>
          </cell>
          <cell r="F37" t="str">
            <v>1b</v>
          </cell>
          <cell r="G37" t="str">
            <v>Chute</v>
          </cell>
          <cell r="H37">
            <v>0.57</v>
          </cell>
          <cell r="I37">
            <v>1.4</v>
          </cell>
          <cell r="J37">
            <v>0.63</v>
          </cell>
          <cell r="K37">
            <v>1.5</v>
          </cell>
          <cell r="L37">
            <v>0</v>
          </cell>
          <cell r="M37">
            <v>1.8</v>
          </cell>
          <cell r="N37">
            <v>0.7</v>
          </cell>
          <cell r="O37">
            <v>0.61</v>
          </cell>
          <cell r="P37">
            <v>4.4</v>
          </cell>
          <cell r="Q37">
            <v>5</v>
          </cell>
          <cell r="R37">
            <v>21.100196024093023</v>
          </cell>
          <cell r="S37">
            <v>1.2</v>
          </cell>
          <cell r="T37" t="str">
            <v>-</v>
          </cell>
          <cell r="U37" t="str">
            <v>-</v>
          </cell>
          <cell r="V37" t="str">
            <v>-</v>
          </cell>
          <cell r="W37">
            <v>1.8</v>
          </cell>
          <cell r="X37">
            <v>2.4</v>
          </cell>
          <cell r="Y37">
            <v>0.68</v>
          </cell>
          <cell r="AA37" t="str">
            <v>Passable</v>
          </cell>
          <cell r="AD37" t="str">
            <v>passable</v>
          </cell>
          <cell r="AE37" t="str">
            <v>passable</v>
          </cell>
          <cell r="AG37">
            <v>1</v>
          </cell>
          <cell r="AH37" t="str">
            <v>N/A</v>
          </cell>
          <cell r="AI37" t="str">
            <v>Optimal</v>
          </cell>
          <cell r="AJ37" t="str">
            <v>N/A</v>
          </cell>
          <cell r="AK37" t="str">
            <v>N/A</v>
          </cell>
          <cell r="AL37" t="str">
            <v>N/A</v>
          </cell>
          <cell r="AM37" t="str">
            <v>N/A</v>
          </cell>
          <cell r="AN37" t="str">
            <v>N/A</v>
          </cell>
          <cell r="AO37" t="str">
            <v>N/A</v>
          </cell>
          <cell r="AP37" t="str">
            <v>N/A</v>
          </cell>
          <cell r="AR37" t="str">
            <v>Optimal</v>
          </cell>
          <cell r="AS37" t="str">
            <v>SWIMABLE</v>
          </cell>
          <cell r="AT37" t="str">
            <v>SWIMABLE</v>
          </cell>
          <cell r="AU37" t="str">
            <v>YES</v>
          </cell>
          <cell r="AV37" t="str">
            <v>YES</v>
          </cell>
          <cell r="AW37" t="str">
            <v>N/A</v>
          </cell>
          <cell r="AX37" t="str">
            <v>N/A</v>
          </cell>
          <cell r="AY37" t="str">
            <v>-</v>
          </cell>
          <cell r="AZ37" t="str">
            <v>-</v>
          </cell>
          <cell r="BA37" t="str">
            <v>-</v>
          </cell>
          <cell r="BB37" t="str">
            <v>-</v>
          </cell>
          <cell r="BC37" t="str">
            <v>-</v>
          </cell>
          <cell r="BD37" t="str">
            <v>-</v>
          </cell>
          <cell r="BE37" t="str">
            <v>-</v>
          </cell>
        </row>
        <row r="38">
          <cell r="A38" t="str">
            <v>Volcano Canyon Creek - MF20.9d</v>
          </cell>
          <cell r="B38" t="str">
            <v>Confluence</v>
          </cell>
          <cell r="C38" t="str">
            <v>MF20.9</v>
          </cell>
          <cell r="D38">
            <v>691477</v>
          </cell>
          <cell r="E38">
            <v>4319094</v>
          </cell>
          <cell r="F38">
            <v>2</v>
          </cell>
          <cell r="G38" t="str">
            <v>Falls</v>
          </cell>
          <cell r="H38">
            <v>0.57</v>
          </cell>
          <cell r="I38">
            <v>3.5</v>
          </cell>
          <cell r="J38">
            <v>0.35</v>
          </cell>
          <cell r="K38">
            <v>0.53</v>
          </cell>
          <cell r="L38">
            <v>5</v>
          </cell>
          <cell r="M38">
            <v>2.3</v>
          </cell>
          <cell r="N38" t="str">
            <v>-</v>
          </cell>
          <cell r="O38" t="str">
            <v>-</v>
          </cell>
          <cell r="P38" t="str">
            <v>-</v>
          </cell>
          <cell r="Q38" t="str">
            <v>-</v>
          </cell>
          <cell r="R38" t="str">
            <v>-</v>
          </cell>
          <cell r="S38">
            <v>0.7</v>
          </cell>
          <cell r="T38">
            <v>0.4</v>
          </cell>
          <cell r="U38">
            <v>3.5</v>
          </cell>
          <cell r="V38">
            <v>0.4</v>
          </cell>
          <cell r="W38" t="str">
            <v>-</v>
          </cell>
          <cell r="X38" t="str">
            <v>-</v>
          </cell>
          <cell r="Y38" t="str">
            <v>-</v>
          </cell>
          <cell r="Z38" t="str">
            <v>-</v>
          </cell>
          <cell r="AA38" t="str">
            <v>-</v>
          </cell>
          <cell r="AC38" t="str">
            <v>30.4' upstream of confluence.</v>
          </cell>
          <cell r="AD38" t="str">
            <v>barrier</v>
          </cell>
          <cell r="AE38" t="str">
            <v>barrier</v>
          </cell>
          <cell r="AF38" t="str">
            <v>FH PD</v>
          </cell>
          <cell r="AG38">
            <v>1</v>
          </cell>
          <cell r="AH38" t="str">
            <v>Reduced</v>
          </cell>
          <cell r="AI38" t="str">
            <v>Optimal</v>
          </cell>
          <cell r="AJ38" t="str">
            <v>JUMPABLE</v>
          </cell>
          <cell r="AK38" t="str">
            <v>Impassable</v>
          </cell>
          <cell r="AL38" t="str">
            <v>Potential</v>
          </cell>
          <cell r="AM38" t="str">
            <v>JUMPABLE</v>
          </cell>
          <cell r="AN38" t="str">
            <v>Impassable</v>
          </cell>
          <cell r="AO38" t="str">
            <v>Potential</v>
          </cell>
          <cell r="AP38" t="str">
            <v>CHECK CURVES</v>
          </cell>
          <cell r="AQ38" t="str">
            <v>NO</v>
          </cell>
          <cell r="AR38" t="str">
            <v>N/A</v>
          </cell>
          <cell r="AS38" t="str">
            <v>N/A</v>
          </cell>
          <cell r="AT38" t="str">
            <v>N/A</v>
          </cell>
          <cell r="AU38" t="str">
            <v>N/A</v>
          </cell>
          <cell r="AV38" t="str">
            <v>N/A</v>
          </cell>
          <cell r="AW38" t="str">
            <v>N/A</v>
          </cell>
          <cell r="AX38" t="str">
            <v>N/A</v>
          </cell>
          <cell r="AY38" t="str">
            <v>YES</v>
          </cell>
          <cell r="AZ38" t="str">
            <v>-</v>
          </cell>
          <cell r="BA38" t="str">
            <v>-</v>
          </cell>
          <cell r="BB38" t="str">
            <v>YES</v>
          </cell>
          <cell r="BC38" t="str">
            <v>YES</v>
          </cell>
          <cell r="BD38" t="str">
            <v>-</v>
          </cell>
          <cell r="BE38" t="str">
            <v>-</v>
          </cell>
        </row>
        <row r="39">
          <cell r="A39" t="str">
            <v>Volcano Canyon Creek - MF20.9e</v>
          </cell>
          <cell r="B39" t="str">
            <v>Confluence</v>
          </cell>
          <cell r="C39" t="str">
            <v>MF20.9</v>
          </cell>
          <cell r="D39">
            <v>691477</v>
          </cell>
          <cell r="E39">
            <v>4319094</v>
          </cell>
          <cell r="F39">
            <v>2</v>
          </cell>
          <cell r="G39" t="str">
            <v>Chute</v>
          </cell>
          <cell r="H39">
            <v>0.57</v>
          </cell>
          <cell r="I39">
            <v>1.4</v>
          </cell>
          <cell r="J39">
            <v>0.35</v>
          </cell>
          <cell r="K39">
            <v>3</v>
          </cell>
          <cell r="L39">
            <v>0</v>
          </cell>
          <cell r="M39">
            <v>0.9</v>
          </cell>
          <cell r="N39">
            <v>1.4</v>
          </cell>
          <cell r="O39">
            <v>0.3</v>
          </cell>
          <cell r="P39">
            <v>3.3</v>
          </cell>
          <cell r="Q39">
            <v>3.5</v>
          </cell>
          <cell r="R39">
            <v>14.900596687829877</v>
          </cell>
          <cell r="S39">
            <v>0.2</v>
          </cell>
          <cell r="T39" t="str">
            <v>-</v>
          </cell>
          <cell r="U39" t="str">
            <v>-</v>
          </cell>
          <cell r="V39" t="str">
            <v>-</v>
          </cell>
          <cell r="W39" t="str">
            <v>-</v>
          </cell>
          <cell r="X39" t="str">
            <v>-</v>
          </cell>
          <cell r="Y39" t="str">
            <v>-</v>
          </cell>
          <cell r="Z39" t="str">
            <v>-</v>
          </cell>
          <cell r="AA39" t="str">
            <v>-</v>
          </cell>
          <cell r="AC39" t="str">
            <v>30.4' upstream of confluence.</v>
          </cell>
          <cell r="AD39" t="str">
            <v>potential</v>
          </cell>
          <cell r="AE39" t="str">
            <v>potential</v>
          </cell>
          <cell r="AF39" t="str">
            <v>PD</v>
          </cell>
          <cell r="AG39">
            <v>1</v>
          </cell>
          <cell r="AH39" t="str">
            <v>N/A</v>
          </cell>
          <cell r="AI39" t="str">
            <v>Optimal</v>
          </cell>
          <cell r="AJ39" t="str">
            <v>N/A</v>
          </cell>
          <cell r="AK39" t="str">
            <v>N/A</v>
          </cell>
          <cell r="AL39" t="str">
            <v>N/A</v>
          </cell>
          <cell r="AM39" t="str">
            <v>N/A</v>
          </cell>
          <cell r="AN39" t="str">
            <v>N/A</v>
          </cell>
          <cell r="AO39" t="str">
            <v>N/A</v>
          </cell>
          <cell r="AP39" t="str">
            <v>N/A</v>
          </cell>
          <cell r="AR39" t="str">
            <v>Optimal</v>
          </cell>
          <cell r="AS39" t="str">
            <v>SWIMABLE</v>
          </cell>
          <cell r="AT39" t="str">
            <v>SWIMABLE</v>
          </cell>
          <cell r="AU39" t="str">
            <v>YES</v>
          </cell>
          <cell r="AV39" t="str">
            <v>YES</v>
          </cell>
          <cell r="AW39" t="str">
            <v>N/A</v>
          </cell>
          <cell r="AX39" t="str">
            <v>N/A</v>
          </cell>
          <cell r="AY39" t="str">
            <v>-</v>
          </cell>
          <cell r="AZ39" t="str">
            <v>-</v>
          </cell>
          <cell r="BA39" t="str">
            <v>-</v>
          </cell>
          <cell r="BB39" t="str">
            <v>-</v>
          </cell>
          <cell r="BC39" t="str">
            <v>-</v>
          </cell>
          <cell r="BD39" t="str">
            <v>-</v>
          </cell>
          <cell r="BE39" t="str">
            <v>-</v>
          </cell>
        </row>
        <row r="40">
          <cell r="A40" t="str">
            <v>Volcano Canyon Creek - MF20.9f</v>
          </cell>
          <cell r="B40" t="str">
            <v>Confluence</v>
          </cell>
          <cell r="C40" t="str">
            <v>MF20.9</v>
          </cell>
          <cell r="D40">
            <v>691477</v>
          </cell>
          <cell r="E40">
            <v>4319094</v>
          </cell>
          <cell r="F40">
            <v>2</v>
          </cell>
          <cell r="G40" t="str">
            <v>Falls</v>
          </cell>
          <cell r="H40">
            <v>0.57</v>
          </cell>
          <cell r="I40">
            <v>1</v>
          </cell>
          <cell r="J40">
            <v>0.5</v>
          </cell>
          <cell r="K40">
            <v>3.05</v>
          </cell>
          <cell r="L40">
            <v>5</v>
          </cell>
          <cell r="M40">
            <v>1.4</v>
          </cell>
          <cell r="N40" t="str">
            <v>-</v>
          </cell>
          <cell r="O40" t="str">
            <v>-</v>
          </cell>
          <cell r="P40" t="str">
            <v>-</v>
          </cell>
          <cell r="Q40" t="str">
            <v>-</v>
          </cell>
          <cell r="R40" t="str">
            <v>-</v>
          </cell>
          <cell r="S40">
            <v>0.65</v>
          </cell>
          <cell r="T40">
            <v>0.6</v>
          </cell>
          <cell r="U40">
            <v>1.1</v>
          </cell>
          <cell r="V40">
            <v>0.1</v>
          </cell>
          <cell r="W40">
            <v>2.2</v>
          </cell>
          <cell r="X40">
            <v>2.3</v>
          </cell>
          <cell r="Y40">
            <v>0.3</v>
          </cell>
          <cell r="Z40">
            <v>0</v>
          </cell>
          <cell r="AA40" t="str">
            <v>Passable</v>
          </cell>
          <cell r="AC40" t="str">
            <v>30.4' upstream of confluence.</v>
          </cell>
          <cell r="AD40" t="str">
            <v>potential</v>
          </cell>
          <cell r="AE40" t="str">
            <v>barrier</v>
          </cell>
          <cell r="AF40" t="str">
            <v>FH PD</v>
          </cell>
          <cell r="AG40">
            <v>1</v>
          </cell>
          <cell r="AH40" t="str">
            <v>Reduced</v>
          </cell>
          <cell r="AI40" t="str">
            <v>Optimal</v>
          </cell>
          <cell r="AJ40" t="str">
            <v>JUMPABLE</v>
          </cell>
          <cell r="AK40" t="str">
            <v>JUMPABLE</v>
          </cell>
          <cell r="AL40" t="str">
            <v>YES</v>
          </cell>
          <cell r="AM40" t="str">
            <v>JUMPABLE</v>
          </cell>
          <cell r="AN40" t="str">
            <v>JUMPABLE</v>
          </cell>
          <cell r="AO40" t="str">
            <v>YES</v>
          </cell>
          <cell r="AP40" t="str">
            <v>CHECK CURVES</v>
          </cell>
          <cell r="AQ40" t="str">
            <v>Potential</v>
          </cell>
          <cell r="AR40" t="str">
            <v>N/A</v>
          </cell>
          <cell r="AS40" t="str">
            <v>N/A</v>
          </cell>
          <cell r="AT40" t="str">
            <v>N/A</v>
          </cell>
          <cell r="AU40" t="str">
            <v>N/A</v>
          </cell>
          <cell r="AV40" t="str">
            <v>N/A</v>
          </cell>
          <cell r="AW40" t="str">
            <v>N/A</v>
          </cell>
          <cell r="AX40" t="str">
            <v>N/A</v>
          </cell>
          <cell r="AY40" t="str">
            <v>YES</v>
          </cell>
          <cell r="AZ40" t="str">
            <v>-</v>
          </cell>
          <cell r="BA40" t="str">
            <v>-</v>
          </cell>
          <cell r="BB40" t="str">
            <v>-</v>
          </cell>
          <cell r="BC40" t="str">
            <v>YES</v>
          </cell>
          <cell r="BD40" t="str">
            <v>-</v>
          </cell>
          <cell r="BE40" t="str">
            <v>-</v>
          </cell>
        </row>
        <row r="41">
          <cell r="A41" t="str">
            <v>Tunnel Chute - MF22.9a</v>
          </cell>
          <cell r="B41" t="str">
            <v>Instream</v>
          </cell>
          <cell r="C41" t="str">
            <v>MF22.9</v>
          </cell>
          <cell r="D41">
            <v>693788</v>
          </cell>
          <cell r="E41">
            <v>4319854</v>
          </cell>
          <cell r="F41">
            <v>1</v>
          </cell>
          <cell r="G41" t="str">
            <v>Critical Riffle</v>
          </cell>
          <cell r="H41" t="str">
            <v>Check Stage 10/30/07</v>
          </cell>
          <cell r="I41">
            <v>30</v>
          </cell>
          <cell r="J41">
            <v>1.13</v>
          </cell>
          <cell r="K41">
            <v>4.1</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C41" t="str">
            <v>Complex rapids system.  Measurements taken along main channel.</v>
          </cell>
          <cell r="AD41" t="str">
            <v>passable</v>
          </cell>
          <cell r="AE41" t="str">
            <v>passable</v>
          </cell>
          <cell r="AG41">
            <v>1</v>
          </cell>
          <cell r="AH41" t="str">
            <v>N/A</v>
          </cell>
          <cell r="AI41" t="str">
            <v>N/A</v>
          </cell>
          <cell r="AJ41" t="str">
            <v>N/A</v>
          </cell>
          <cell r="AK41" t="str">
            <v>N/A</v>
          </cell>
          <cell r="AL41" t="str">
            <v>N/A</v>
          </cell>
          <cell r="AM41" t="str">
            <v>N/A</v>
          </cell>
          <cell r="AN41" t="str">
            <v>N/A</v>
          </cell>
          <cell r="AO41" t="str">
            <v>N/A</v>
          </cell>
          <cell r="AP41" t="str">
            <v>N/A</v>
          </cell>
          <cell r="AR41" t="str">
            <v>N/A</v>
          </cell>
          <cell r="AS41" t="str">
            <v>N/A</v>
          </cell>
          <cell r="AT41" t="str">
            <v>N/A</v>
          </cell>
          <cell r="AU41" t="str">
            <v>N/A</v>
          </cell>
          <cell r="AV41" t="str">
            <v>N/A</v>
          </cell>
          <cell r="AW41" t="str">
            <v>PASSABLE</v>
          </cell>
          <cell r="AX41" t="str">
            <v>Riffle Velocity</v>
          </cell>
          <cell r="AY41" t="str">
            <v>-</v>
          </cell>
          <cell r="AZ41" t="str">
            <v>-</v>
          </cell>
          <cell r="BA41" t="str">
            <v>-</v>
          </cell>
          <cell r="BB41" t="str">
            <v>-</v>
          </cell>
          <cell r="BC41" t="str">
            <v>-</v>
          </cell>
          <cell r="BD41" t="str">
            <v>-</v>
          </cell>
          <cell r="BE41" t="str">
            <v>-</v>
          </cell>
        </row>
        <row r="42">
          <cell r="A42" t="str">
            <v>Tunnel Chute - MF22.9b</v>
          </cell>
          <cell r="B42" t="str">
            <v>Instream</v>
          </cell>
          <cell r="C42" t="str">
            <v>MF22.9</v>
          </cell>
          <cell r="D42">
            <v>693788</v>
          </cell>
          <cell r="E42">
            <v>4319854</v>
          </cell>
          <cell r="F42">
            <v>2</v>
          </cell>
          <cell r="G42" t="str">
            <v>Falls</v>
          </cell>
          <cell r="H42" t="str">
            <v>Check Stage 10/30/07</v>
          </cell>
          <cell r="I42">
            <v>25</v>
          </cell>
          <cell r="J42">
            <v>0.7</v>
          </cell>
          <cell r="K42">
            <v>3.5</v>
          </cell>
          <cell r="L42">
            <v>-15</v>
          </cell>
          <cell r="M42">
            <v>2</v>
          </cell>
          <cell r="N42" t="str">
            <v>-</v>
          </cell>
          <cell r="O42" t="str">
            <v>-</v>
          </cell>
          <cell r="P42" t="str">
            <v>-</v>
          </cell>
          <cell r="Q42" t="str">
            <v>-</v>
          </cell>
          <cell r="R42" t="str">
            <v>-</v>
          </cell>
          <cell r="S42">
            <v>1.5</v>
          </cell>
          <cell r="T42">
            <v>0.6</v>
          </cell>
          <cell r="U42">
            <v>2</v>
          </cell>
          <cell r="V42">
            <v>1.5</v>
          </cell>
          <cell r="W42" t="str">
            <v>-</v>
          </cell>
          <cell r="X42" t="str">
            <v>-</v>
          </cell>
          <cell r="Y42" t="str">
            <v>-</v>
          </cell>
          <cell r="Z42" t="str">
            <v>-</v>
          </cell>
          <cell r="AA42" t="str">
            <v>-</v>
          </cell>
          <cell r="AD42" t="str">
            <v>barrier</v>
          </cell>
          <cell r="AE42" t="str">
            <v>barrier</v>
          </cell>
          <cell r="AF42" t="str">
            <v>FH</v>
          </cell>
          <cell r="AG42">
            <v>1</v>
          </cell>
          <cell r="AH42" t="str">
            <v>Optimal</v>
          </cell>
          <cell r="AI42" t="str">
            <v>Optimal</v>
          </cell>
          <cell r="AJ42" t="str">
            <v>JUMPABLE</v>
          </cell>
          <cell r="AK42" t="str">
            <v>Impassable</v>
          </cell>
          <cell r="AL42" t="str">
            <v>Potential</v>
          </cell>
          <cell r="AM42" t="str">
            <v>JUMPABLE</v>
          </cell>
          <cell r="AN42" t="str">
            <v>Impassable</v>
          </cell>
          <cell r="AO42" t="str">
            <v>Potential</v>
          </cell>
          <cell r="AP42" t="str">
            <v>CHECK CURVES</v>
          </cell>
          <cell r="AQ42" t="str">
            <v>NO</v>
          </cell>
          <cell r="AR42" t="str">
            <v>N/A</v>
          </cell>
          <cell r="AS42" t="str">
            <v>N/A</v>
          </cell>
          <cell r="AT42" t="str">
            <v>N/A</v>
          </cell>
          <cell r="AU42" t="str">
            <v>N/A</v>
          </cell>
          <cell r="AV42" t="str">
            <v>N/A</v>
          </cell>
          <cell r="AW42" t="str">
            <v>N/A</v>
          </cell>
          <cell r="AX42" t="str">
            <v>N/A</v>
          </cell>
          <cell r="AY42" t="str">
            <v>-</v>
          </cell>
          <cell r="AZ42" t="str">
            <v>-</v>
          </cell>
          <cell r="BA42" t="str">
            <v>-</v>
          </cell>
          <cell r="BB42" t="str">
            <v>YES</v>
          </cell>
          <cell r="BC42" t="str">
            <v>YES</v>
          </cell>
          <cell r="BD42" t="str">
            <v>-</v>
          </cell>
          <cell r="BE42" t="str">
            <v>-</v>
          </cell>
        </row>
        <row r="43">
          <cell r="A43" t="str">
            <v>Tunnel Chute - MF22.9c</v>
          </cell>
          <cell r="B43" t="str">
            <v>Instream</v>
          </cell>
          <cell r="C43" t="str">
            <v>MF22.9</v>
          </cell>
          <cell r="D43">
            <v>693788</v>
          </cell>
          <cell r="E43">
            <v>4319854</v>
          </cell>
          <cell r="F43">
            <v>3</v>
          </cell>
          <cell r="G43" t="str">
            <v>Chute</v>
          </cell>
          <cell r="H43" t="str">
            <v>Check Stage 10/30/07</v>
          </cell>
          <cell r="I43">
            <v>22</v>
          </cell>
          <cell r="J43">
            <v>0.8</v>
          </cell>
          <cell r="K43">
            <v>4</v>
          </cell>
          <cell r="L43">
            <v>-15</v>
          </cell>
          <cell r="M43">
            <v>3.5</v>
          </cell>
          <cell r="N43">
            <v>22</v>
          </cell>
          <cell r="O43">
            <v>1.8</v>
          </cell>
          <cell r="P43">
            <v>5</v>
          </cell>
          <cell r="Q43">
            <v>10</v>
          </cell>
          <cell r="R43">
            <v>20.487315114722662</v>
          </cell>
          <cell r="S43">
            <v>1.8</v>
          </cell>
          <cell r="T43" t="str">
            <v>-</v>
          </cell>
          <cell r="U43" t="str">
            <v>-</v>
          </cell>
          <cell r="V43" t="str">
            <v>-</v>
          </cell>
          <cell r="W43" t="str">
            <v>-</v>
          </cell>
          <cell r="X43" t="str">
            <v>-</v>
          </cell>
          <cell r="Y43" t="str">
            <v>-</v>
          </cell>
          <cell r="Z43" t="str">
            <v>-</v>
          </cell>
          <cell r="AA43" t="str">
            <v>-</v>
          </cell>
          <cell r="AD43" t="str">
            <v>passable</v>
          </cell>
          <cell r="AE43" t="str">
            <v>passable</v>
          </cell>
          <cell r="AG43">
            <v>1</v>
          </cell>
          <cell r="AH43" t="str">
            <v>N/A</v>
          </cell>
          <cell r="AI43" t="str">
            <v>Chute</v>
          </cell>
          <cell r="AJ43" t="str">
            <v>N/A</v>
          </cell>
          <cell r="AK43" t="str">
            <v>N/A</v>
          </cell>
          <cell r="AL43" t="str">
            <v>N/A</v>
          </cell>
          <cell r="AM43" t="str">
            <v>N/A</v>
          </cell>
          <cell r="AN43" t="str">
            <v>N/A</v>
          </cell>
          <cell r="AO43" t="str">
            <v>N/A</v>
          </cell>
          <cell r="AP43" t="str">
            <v>N/A</v>
          </cell>
          <cell r="AR43" t="str">
            <v>Optimal</v>
          </cell>
          <cell r="AS43" t="str">
            <v>SWIMABLE</v>
          </cell>
          <cell r="AT43" t="str">
            <v>SWIMABLE</v>
          </cell>
          <cell r="AU43" t="str">
            <v>YES</v>
          </cell>
          <cell r="AV43" t="str">
            <v>YES</v>
          </cell>
          <cell r="AW43" t="str">
            <v>N/A</v>
          </cell>
          <cell r="AX43" t="str">
            <v>N/A</v>
          </cell>
          <cell r="AY43" t="str">
            <v>-</v>
          </cell>
          <cell r="AZ43" t="str">
            <v>-</v>
          </cell>
          <cell r="BA43" t="str">
            <v>YES</v>
          </cell>
          <cell r="BB43" t="str">
            <v>-</v>
          </cell>
          <cell r="BC43" t="str">
            <v>-</v>
          </cell>
          <cell r="BD43" t="str">
            <v>-</v>
          </cell>
          <cell r="BE43" t="str">
            <v>-</v>
          </cell>
        </row>
        <row r="44">
          <cell r="A44" t="str">
            <v>Tunnel Chute - MF22.9d</v>
          </cell>
          <cell r="B44" t="str">
            <v>Instream</v>
          </cell>
          <cell r="C44" t="str">
            <v>MF22.9</v>
          </cell>
          <cell r="D44">
            <v>693788</v>
          </cell>
          <cell r="E44">
            <v>4319854</v>
          </cell>
          <cell r="F44">
            <v>4</v>
          </cell>
          <cell r="G44" t="str">
            <v>Chute</v>
          </cell>
          <cell r="H44" t="str">
            <v>Check Stage 10/30/07</v>
          </cell>
          <cell r="I44">
            <v>18</v>
          </cell>
          <cell r="J44">
            <v>1.8</v>
          </cell>
          <cell r="K44">
            <v>4.5</v>
          </cell>
          <cell r="L44">
            <v>0</v>
          </cell>
          <cell r="M44">
            <v>1.5</v>
          </cell>
          <cell r="N44">
            <v>18</v>
          </cell>
          <cell r="O44">
            <v>1.8</v>
          </cell>
          <cell r="P44">
            <v>3.8</v>
          </cell>
          <cell r="Q44">
            <v>30</v>
          </cell>
          <cell r="R44">
            <v>2.8659839825988622</v>
          </cell>
          <cell r="S44">
            <v>1.7</v>
          </cell>
          <cell r="T44" t="str">
            <v>-</v>
          </cell>
          <cell r="U44" t="str">
            <v>-</v>
          </cell>
          <cell r="V44" t="str">
            <v>-</v>
          </cell>
          <cell r="W44" t="str">
            <v>-</v>
          </cell>
          <cell r="X44" t="str">
            <v>-</v>
          </cell>
          <cell r="Y44" t="str">
            <v>-</v>
          </cell>
          <cell r="Z44" t="str">
            <v>-</v>
          </cell>
          <cell r="AA44" t="str">
            <v>-</v>
          </cell>
          <cell r="AD44" t="str">
            <v>passable</v>
          </cell>
          <cell r="AE44" t="str">
            <v>passable</v>
          </cell>
          <cell r="AG44">
            <v>1</v>
          </cell>
          <cell r="AH44" t="str">
            <v>N/A</v>
          </cell>
          <cell r="AI44" t="str">
            <v>Chute</v>
          </cell>
          <cell r="AJ44" t="str">
            <v>N/A</v>
          </cell>
          <cell r="AK44" t="str">
            <v>N/A</v>
          </cell>
          <cell r="AL44" t="str">
            <v>N/A</v>
          </cell>
          <cell r="AM44" t="str">
            <v>N/A</v>
          </cell>
          <cell r="AN44" t="str">
            <v>N/A</v>
          </cell>
          <cell r="AO44" t="str">
            <v>N/A</v>
          </cell>
          <cell r="AP44" t="str">
            <v>N/A</v>
          </cell>
          <cell r="AR44" t="str">
            <v>Optimal</v>
          </cell>
          <cell r="AS44" t="str">
            <v>SWIMABLE</v>
          </cell>
          <cell r="AT44" t="str">
            <v>SWIMABLE</v>
          </cell>
          <cell r="AU44" t="str">
            <v>YES</v>
          </cell>
          <cell r="AV44" t="str">
            <v>YES</v>
          </cell>
          <cell r="AW44" t="str">
            <v>N/A</v>
          </cell>
          <cell r="AX44" t="str">
            <v>N/A</v>
          </cell>
          <cell r="AY44" t="str">
            <v>-</v>
          </cell>
          <cell r="AZ44" t="str">
            <v>-</v>
          </cell>
          <cell r="BA44" t="str">
            <v>YES</v>
          </cell>
          <cell r="BB44" t="str">
            <v>-</v>
          </cell>
          <cell r="BC44" t="str">
            <v>-</v>
          </cell>
          <cell r="BD44" t="str">
            <v>-</v>
          </cell>
          <cell r="BE44" t="str">
            <v>-</v>
          </cell>
        </row>
        <row r="45">
          <cell r="A45" t="str">
            <v>Tunnel Chute - MF22.9e</v>
          </cell>
          <cell r="B45" t="str">
            <v>Instream</v>
          </cell>
          <cell r="C45" t="str">
            <v>MF22.9</v>
          </cell>
          <cell r="D45">
            <v>693788</v>
          </cell>
          <cell r="E45">
            <v>4319854</v>
          </cell>
          <cell r="F45">
            <v>5</v>
          </cell>
          <cell r="G45" t="str">
            <v>Falls</v>
          </cell>
          <cell r="H45" t="str">
            <v>Check Stage 10/30/07</v>
          </cell>
          <cell r="I45">
            <v>18</v>
          </cell>
          <cell r="J45">
            <v>0.6</v>
          </cell>
          <cell r="K45">
            <v>4</v>
          </cell>
          <cell r="L45">
            <v>10</v>
          </cell>
          <cell r="M45">
            <v>2.3</v>
          </cell>
          <cell r="N45" t="str">
            <v>-</v>
          </cell>
          <cell r="O45" t="str">
            <v>-</v>
          </cell>
          <cell r="P45" t="str">
            <v>-</v>
          </cell>
          <cell r="Q45" t="str">
            <v>-</v>
          </cell>
          <cell r="R45" t="str">
            <v>-</v>
          </cell>
          <cell r="S45">
            <v>1.9</v>
          </cell>
          <cell r="T45">
            <v>0.8</v>
          </cell>
          <cell r="U45">
            <v>3</v>
          </cell>
          <cell r="V45">
            <v>2.1</v>
          </cell>
          <cell r="W45" t="str">
            <v>-</v>
          </cell>
          <cell r="X45" t="str">
            <v>-</v>
          </cell>
          <cell r="Y45" t="str">
            <v>-</v>
          </cell>
          <cell r="Z45" t="str">
            <v>-</v>
          </cell>
          <cell r="AA45" t="str">
            <v>-</v>
          </cell>
          <cell r="AD45" t="str">
            <v>barrier</v>
          </cell>
          <cell r="AE45" t="str">
            <v>barrier</v>
          </cell>
          <cell r="AF45" t="str">
            <v>FH</v>
          </cell>
          <cell r="AG45">
            <v>1</v>
          </cell>
          <cell r="AH45" t="str">
            <v>Optimal</v>
          </cell>
          <cell r="AI45" t="str">
            <v>Chute</v>
          </cell>
          <cell r="AJ45" t="str">
            <v>JUMPABLE</v>
          </cell>
          <cell r="AK45" t="str">
            <v>Impassable</v>
          </cell>
          <cell r="AL45" t="str">
            <v>Potential</v>
          </cell>
          <cell r="AM45" t="str">
            <v>Impassable</v>
          </cell>
          <cell r="AN45" t="str">
            <v>Impassable</v>
          </cell>
          <cell r="AO45" t="str">
            <v>NO</v>
          </cell>
          <cell r="AP45" t="str">
            <v>LENGTH</v>
          </cell>
          <cell r="AQ45" t="str">
            <v>NO</v>
          </cell>
          <cell r="AR45" t="str">
            <v>N/A</v>
          </cell>
          <cell r="AS45" t="str">
            <v>N/A</v>
          </cell>
          <cell r="AT45" t="str">
            <v>N/A</v>
          </cell>
          <cell r="AU45" t="str">
            <v>N/A</v>
          </cell>
          <cell r="AV45" t="str">
            <v>N/A</v>
          </cell>
          <cell r="AW45" t="str">
            <v>N/A</v>
          </cell>
          <cell r="AX45" t="str">
            <v>N/A</v>
          </cell>
          <cell r="AY45" t="str">
            <v>-</v>
          </cell>
          <cell r="AZ45" t="str">
            <v>-</v>
          </cell>
          <cell r="BA45" t="str">
            <v>YES</v>
          </cell>
          <cell r="BB45" t="str">
            <v>YES</v>
          </cell>
          <cell r="BC45" t="str">
            <v>YES</v>
          </cell>
          <cell r="BD45" t="str">
            <v>-</v>
          </cell>
          <cell r="BE45" t="str">
            <v>-</v>
          </cell>
        </row>
        <row r="46">
          <cell r="A46" t="str">
            <v>North Fork of the Middle Fork American River - MF24.1</v>
          </cell>
          <cell r="B46" t="str">
            <v>Confluence</v>
          </cell>
          <cell r="C46" t="str">
            <v>MF24.1</v>
          </cell>
          <cell r="D46">
            <v>695149</v>
          </cell>
          <cell r="E46">
            <v>4320344</v>
          </cell>
          <cell r="F46" t="str">
            <v>-</v>
          </cell>
          <cell r="G46" t="str">
            <v>No Barrier</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G46">
            <v>1</v>
          </cell>
          <cell r="AH46" t="str">
            <v>N/A</v>
          </cell>
          <cell r="AI46" t="str">
            <v>N/A</v>
          </cell>
          <cell r="AJ46" t="str">
            <v>N/A</v>
          </cell>
          <cell r="AK46" t="str">
            <v>N/A</v>
          </cell>
          <cell r="AL46" t="str">
            <v>N/A</v>
          </cell>
          <cell r="AM46" t="str">
            <v>N/A</v>
          </cell>
          <cell r="AN46" t="str">
            <v>N/A</v>
          </cell>
          <cell r="AO46" t="str">
            <v>N/A</v>
          </cell>
          <cell r="AP46" t="str">
            <v>N/A</v>
          </cell>
          <cell r="AR46" t="str">
            <v>N/A</v>
          </cell>
          <cell r="AS46" t="str">
            <v>N/A</v>
          </cell>
          <cell r="AT46" t="str">
            <v>N/A</v>
          </cell>
          <cell r="AU46" t="str">
            <v>N/A</v>
          </cell>
          <cell r="AV46" t="str">
            <v>N/A</v>
          </cell>
          <cell r="AW46" t="str">
            <v>N/A</v>
          </cell>
          <cell r="AX46" t="str">
            <v>N/A</v>
          </cell>
          <cell r="AY46" t="str">
            <v>-</v>
          </cell>
          <cell r="AZ46" t="str">
            <v>-</v>
          </cell>
          <cell r="BA46" t="str">
            <v>-</v>
          </cell>
          <cell r="BB46" t="str">
            <v>-</v>
          </cell>
          <cell r="BC46" t="str">
            <v>-</v>
          </cell>
          <cell r="BD46" t="str">
            <v>-</v>
          </cell>
          <cell r="BE46" t="str">
            <v>-</v>
          </cell>
        </row>
        <row r="47">
          <cell r="A47" t="str">
            <v>Ralston Afterbay Dam</v>
          </cell>
          <cell r="B47" t="str">
            <v>Infrastructure</v>
          </cell>
          <cell r="C47" t="str">
            <v>MF24.7</v>
          </cell>
          <cell r="D47">
            <v>695141</v>
          </cell>
          <cell r="E47">
            <v>4319549</v>
          </cell>
          <cell r="F47">
            <v>1</v>
          </cell>
          <cell r="G47" t="str">
            <v>Falls</v>
          </cell>
          <cell r="M47">
            <v>89</v>
          </cell>
          <cell r="AD47" t="str">
            <v>barrier</v>
          </cell>
          <cell r="AE47" t="str">
            <v>barrier</v>
          </cell>
          <cell r="AF47" t="str">
            <v>FH</v>
          </cell>
          <cell r="AG47">
            <v>1</v>
          </cell>
          <cell r="AH47" t="str">
            <v>No Data</v>
          </cell>
          <cell r="AI47" t="str">
            <v>No Data</v>
          </cell>
          <cell r="AJ47" t="str">
            <v>Impassable</v>
          </cell>
          <cell r="AK47" t="str">
            <v>Impassable</v>
          </cell>
          <cell r="AL47" t="str">
            <v>NO</v>
          </cell>
          <cell r="AM47" t="str">
            <v>No Data</v>
          </cell>
          <cell r="AN47" t="str">
            <v>No Data</v>
          </cell>
          <cell r="AO47" t="str">
            <v>No Data</v>
          </cell>
          <cell r="AP47" t="str">
            <v>HEIGHT</v>
          </cell>
          <cell r="AR47" t="str">
            <v>N/A</v>
          </cell>
          <cell r="AS47" t="str">
            <v>N/A</v>
          </cell>
          <cell r="AT47" t="str">
            <v>N/A</v>
          </cell>
          <cell r="AU47" t="str">
            <v>N/A</v>
          </cell>
          <cell r="AV47" t="str">
            <v>N/A</v>
          </cell>
          <cell r="AW47" t="str">
            <v>N/A</v>
          </cell>
          <cell r="AX47" t="str">
            <v>N/A</v>
          </cell>
          <cell r="AY47" t="str">
            <v>-</v>
          </cell>
          <cell r="AZ47" t="str">
            <v>-</v>
          </cell>
          <cell r="BA47" t="str">
            <v>-</v>
          </cell>
          <cell r="BB47" t="str">
            <v>YES</v>
          </cell>
          <cell r="BC47" t="str">
            <v>No Data</v>
          </cell>
          <cell r="BD47" t="str">
            <v>-</v>
          </cell>
          <cell r="BE47" t="str">
            <v>-</v>
          </cell>
        </row>
        <row r="48">
          <cell r="A48" t="str">
            <v>Ralston Afterbay Inlet - MF25.9</v>
          </cell>
          <cell r="B48" t="str">
            <v>Reservoir Inlet</v>
          </cell>
          <cell r="C48" t="str">
            <v>MF25.9</v>
          </cell>
          <cell r="D48">
            <v>696459</v>
          </cell>
          <cell r="E48">
            <v>4319884</v>
          </cell>
          <cell r="F48" t="str">
            <v>-</v>
          </cell>
          <cell r="G48" t="str">
            <v>No Barrier</v>
          </cell>
          <cell r="H48" t="str">
            <v>-</v>
          </cell>
          <cell r="I48" t="str">
            <v>-</v>
          </cell>
          <cell r="J48" t="str">
            <v>-</v>
          </cell>
          <cell r="K48" t="str">
            <v>-</v>
          </cell>
          <cell r="L48" t="str">
            <v>-</v>
          </cell>
          <cell r="M48" t="str">
            <v>-</v>
          </cell>
          <cell r="N48" t="str">
            <v>-</v>
          </cell>
          <cell r="O48" t="str">
            <v>-</v>
          </cell>
          <cell r="P48" t="str">
            <v>-</v>
          </cell>
          <cell r="Q48" t="str">
            <v>-</v>
          </cell>
          <cell r="R48" t="str">
            <v>-</v>
          </cell>
          <cell r="S48" t="str">
            <v>-</v>
          </cell>
          <cell r="T48" t="str">
            <v>-</v>
          </cell>
          <cell r="U48" t="str">
            <v>-</v>
          </cell>
          <cell r="V48" t="str">
            <v>-</v>
          </cell>
          <cell r="W48" t="str">
            <v>-</v>
          </cell>
          <cell r="X48" t="str">
            <v>-</v>
          </cell>
          <cell r="Y48" t="str">
            <v>-</v>
          </cell>
          <cell r="Z48" t="str">
            <v>-</v>
          </cell>
          <cell r="AA48" t="str">
            <v>-</v>
          </cell>
          <cell r="AG48">
            <v>1</v>
          </cell>
          <cell r="AH48" t="str">
            <v>N/A</v>
          </cell>
          <cell r="AI48" t="str">
            <v>N/A</v>
          </cell>
          <cell r="AJ48" t="str">
            <v>N/A</v>
          </cell>
          <cell r="AK48" t="str">
            <v>N/A</v>
          </cell>
          <cell r="AL48" t="str">
            <v>N/A</v>
          </cell>
          <cell r="AM48" t="str">
            <v>N/A</v>
          </cell>
          <cell r="AN48" t="str">
            <v>N/A</v>
          </cell>
          <cell r="AO48" t="str">
            <v>N/A</v>
          </cell>
          <cell r="AP48" t="str">
            <v>N/A</v>
          </cell>
          <cell r="AR48" t="str">
            <v>N/A</v>
          </cell>
          <cell r="AS48" t="str">
            <v>N/A</v>
          </cell>
          <cell r="AT48" t="str">
            <v>N/A</v>
          </cell>
          <cell r="AU48" t="str">
            <v>N/A</v>
          </cell>
          <cell r="AV48" t="str">
            <v>N/A</v>
          </cell>
          <cell r="AW48" t="str">
            <v>N/A</v>
          </cell>
          <cell r="AX48" t="str">
            <v>N/A</v>
          </cell>
          <cell r="AY48" t="str">
            <v>-</v>
          </cell>
          <cell r="AZ48" t="str">
            <v>-</v>
          </cell>
          <cell r="BA48" t="str">
            <v>-</v>
          </cell>
          <cell r="BB48" t="str">
            <v>-</v>
          </cell>
          <cell r="BC48" t="str">
            <v>-</v>
          </cell>
          <cell r="BD48" t="str">
            <v>-</v>
          </cell>
          <cell r="BE48" t="str">
            <v>-</v>
          </cell>
        </row>
        <row r="49">
          <cell r="A49" t="str">
            <v>Plunge Pool above Ralston Afterbay - MF26.4</v>
          </cell>
          <cell r="B49" t="str">
            <v>Instream</v>
          </cell>
          <cell r="C49" t="str">
            <v>MF26.4</v>
          </cell>
          <cell r="D49">
            <v>696791</v>
          </cell>
          <cell r="E49">
            <v>4320336</v>
          </cell>
          <cell r="F49">
            <v>1</v>
          </cell>
          <cell r="G49" t="str">
            <v>Falls</v>
          </cell>
          <cell r="H49" t="str">
            <v>Check Stage </v>
          </cell>
          <cell r="I49">
            <v>4.5</v>
          </cell>
          <cell r="J49">
            <v>1.8</v>
          </cell>
          <cell r="K49">
            <v>4.05</v>
          </cell>
          <cell r="L49">
            <v>-45</v>
          </cell>
          <cell r="M49">
            <v>8.5</v>
          </cell>
          <cell r="N49" t="str">
            <v>-</v>
          </cell>
          <cell r="O49" t="str">
            <v>-</v>
          </cell>
          <cell r="P49" t="str">
            <v>-</v>
          </cell>
          <cell r="Q49" t="str">
            <v>-</v>
          </cell>
          <cell r="R49" t="str">
            <v>-</v>
          </cell>
          <cell r="S49">
            <v>4.5</v>
          </cell>
          <cell r="T49">
            <v>0.8</v>
          </cell>
          <cell r="U49">
            <v>7</v>
          </cell>
          <cell r="V49">
            <v>1.8</v>
          </cell>
          <cell r="W49" t="str">
            <v>-</v>
          </cell>
          <cell r="X49" t="str">
            <v>-</v>
          </cell>
          <cell r="Y49" t="str">
            <v>-</v>
          </cell>
          <cell r="Z49" t="str">
            <v>-</v>
          </cell>
          <cell r="AA49" t="str">
            <v>-</v>
          </cell>
          <cell r="AD49" t="str">
            <v>barrier</v>
          </cell>
          <cell r="AE49" t="str">
            <v>barrier</v>
          </cell>
          <cell r="AF49" t="str">
            <v>FH</v>
          </cell>
          <cell r="AG49">
            <v>1</v>
          </cell>
          <cell r="AH49" t="str">
            <v>Optimal</v>
          </cell>
          <cell r="AI49" t="str">
            <v>Chute</v>
          </cell>
          <cell r="AJ49" t="str">
            <v>Impassable</v>
          </cell>
          <cell r="AK49" t="str">
            <v>Impassable</v>
          </cell>
          <cell r="AL49" t="str">
            <v>NO</v>
          </cell>
          <cell r="AM49" t="str">
            <v>Impassable</v>
          </cell>
          <cell r="AN49" t="str">
            <v>Impassable</v>
          </cell>
          <cell r="AO49" t="str">
            <v>NO</v>
          </cell>
          <cell r="AP49" t="str">
            <v>HEIGHT</v>
          </cell>
          <cell r="AR49" t="str">
            <v>N/A</v>
          </cell>
          <cell r="AS49" t="str">
            <v>N/A</v>
          </cell>
          <cell r="AT49" t="str">
            <v>N/A</v>
          </cell>
          <cell r="AU49" t="str">
            <v>N/A</v>
          </cell>
          <cell r="AV49" t="str">
            <v>N/A</v>
          </cell>
          <cell r="AW49" t="str">
            <v>N/A</v>
          </cell>
          <cell r="AX49" t="str">
            <v>N/A</v>
          </cell>
          <cell r="AY49" t="str">
            <v>-</v>
          </cell>
          <cell r="AZ49" t="str">
            <v>-</v>
          </cell>
          <cell r="BA49" t="str">
            <v>YES</v>
          </cell>
          <cell r="BB49" t="str">
            <v>YES</v>
          </cell>
          <cell r="BC49" t="str">
            <v>YES</v>
          </cell>
          <cell r="BD49" t="str">
            <v>-</v>
          </cell>
          <cell r="BE49" t="str">
            <v>-</v>
          </cell>
        </row>
        <row r="50">
          <cell r="A50" t="str">
            <v>Instream Barrier Qual - MF26.6a</v>
          </cell>
          <cell r="B50" t="str">
            <v>Instream</v>
          </cell>
          <cell r="C50" t="str">
            <v>MF26.6</v>
          </cell>
          <cell r="D50">
            <v>696959</v>
          </cell>
          <cell r="E50">
            <v>4320557</v>
          </cell>
          <cell r="F50">
            <v>1</v>
          </cell>
          <cell r="G50" t="str">
            <v>Falls</v>
          </cell>
          <cell r="AC50" t="str">
            <v>Evaluated from helicopter and photos.</v>
          </cell>
          <cell r="AD50" t="str">
            <v>barrier</v>
          </cell>
          <cell r="AE50" t="str">
            <v>barrier</v>
          </cell>
          <cell r="AF50" t="str">
            <v>FH</v>
          </cell>
          <cell r="AG50">
            <v>1</v>
          </cell>
          <cell r="AH50" t="str">
            <v>No Data</v>
          </cell>
          <cell r="AI50" t="str">
            <v>No Data</v>
          </cell>
          <cell r="AJ50" t="str">
            <v>No Data</v>
          </cell>
          <cell r="AK50" t="str">
            <v>No Data</v>
          </cell>
          <cell r="AL50" t="str">
            <v>No Data</v>
          </cell>
          <cell r="AM50" t="str">
            <v>No Data</v>
          </cell>
          <cell r="AN50" t="str">
            <v>No Data</v>
          </cell>
          <cell r="AO50" t="str">
            <v>No Data</v>
          </cell>
          <cell r="AP50" t="str">
            <v>No Data</v>
          </cell>
          <cell r="AR50" t="str">
            <v>N/A</v>
          </cell>
          <cell r="AS50" t="str">
            <v>N/A</v>
          </cell>
          <cell r="AT50" t="str">
            <v>N/A</v>
          </cell>
          <cell r="AU50" t="str">
            <v>N/A</v>
          </cell>
          <cell r="AV50" t="str">
            <v>N/A</v>
          </cell>
          <cell r="AW50" t="str">
            <v>N/A</v>
          </cell>
          <cell r="AX50" t="str">
            <v>N/A</v>
          </cell>
          <cell r="AY50" t="str">
            <v>-</v>
          </cell>
          <cell r="AZ50" t="str">
            <v>-</v>
          </cell>
          <cell r="BA50" t="str">
            <v>-</v>
          </cell>
          <cell r="BB50" t="str">
            <v>-</v>
          </cell>
          <cell r="BC50" t="str">
            <v>No Data</v>
          </cell>
          <cell r="BD50" t="str">
            <v>-</v>
          </cell>
          <cell r="BE50" t="str">
            <v>-</v>
          </cell>
        </row>
        <row r="51">
          <cell r="A51" t="str">
            <v>Instream Barrier Qual - MF26.6b</v>
          </cell>
          <cell r="B51" t="str">
            <v>Instream</v>
          </cell>
          <cell r="C51" t="str">
            <v>MF26.6</v>
          </cell>
          <cell r="D51">
            <v>696959</v>
          </cell>
          <cell r="E51">
            <v>4320557</v>
          </cell>
          <cell r="F51">
            <v>2</v>
          </cell>
          <cell r="G51" t="str">
            <v>Falls</v>
          </cell>
          <cell r="AC51" t="str">
            <v>Evaluated from helicopter and photos.</v>
          </cell>
          <cell r="AD51" t="str">
            <v>barrier</v>
          </cell>
          <cell r="AE51" t="str">
            <v>barrier</v>
          </cell>
          <cell r="AF51" t="str">
            <v>FH</v>
          </cell>
          <cell r="AG51">
            <v>1</v>
          </cell>
          <cell r="AH51" t="str">
            <v>No Data</v>
          </cell>
          <cell r="AI51" t="str">
            <v>No Data</v>
          </cell>
          <cell r="AJ51" t="str">
            <v>No Data</v>
          </cell>
          <cell r="AK51" t="str">
            <v>No Data</v>
          </cell>
          <cell r="AL51" t="str">
            <v>No Data</v>
          </cell>
          <cell r="AM51" t="str">
            <v>No Data</v>
          </cell>
          <cell r="AN51" t="str">
            <v>No Data</v>
          </cell>
          <cell r="AO51" t="str">
            <v>No Data</v>
          </cell>
          <cell r="AP51" t="str">
            <v>No Data</v>
          </cell>
          <cell r="AR51" t="str">
            <v>N/A</v>
          </cell>
          <cell r="AS51" t="str">
            <v>N/A</v>
          </cell>
          <cell r="AT51" t="str">
            <v>N/A</v>
          </cell>
          <cell r="AU51" t="str">
            <v>N/A</v>
          </cell>
          <cell r="AV51" t="str">
            <v>N/A</v>
          </cell>
          <cell r="AW51" t="str">
            <v>N/A</v>
          </cell>
          <cell r="AX51" t="str">
            <v>N/A</v>
          </cell>
          <cell r="AY51" t="str">
            <v>-</v>
          </cell>
          <cell r="AZ51" t="str">
            <v>-</v>
          </cell>
          <cell r="BA51" t="str">
            <v>-</v>
          </cell>
          <cell r="BB51" t="str">
            <v>-</v>
          </cell>
          <cell r="BC51" t="str">
            <v>No Data</v>
          </cell>
          <cell r="BD51" t="str">
            <v>-</v>
          </cell>
          <cell r="BE51" t="str">
            <v>-</v>
          </cell>
        </row>
        <row r="52">
          <cell r="A52" t="str">
            <v>Instream Barrier Qual - MF26.6c</v>
          </cell>
          <cell r="B52" t="str">
            <v>Instream</v>
          </cell>
          <cell r="C52" t="str">
            <v>MF26.6</v>
          </cell>
          <cell r="D52">
            <v>696959</v>
          </cell>
          <cell r="E52">
            <v>4320557</v>
          </cell>
          <cell r="F52">
            <v>3</v>
          </cell>
          <cell r="G52" t="str">
            <v>Falls</v>
          </cell>
          <cell r="AC52" t="str">
            <v>Evaluated from helicopter and photos.</v>
          </cell>
          <cell r="AD52" t="str">
            <v>barrier</v>
          </cell>
          <cell r="AE52" t="str">
            <v>barrier</v>
          </cell>
          <cell r="AF52" t="str">
            <v>FH</v>
          </cell>
          <cell r="AG52">
            <v>1</v>
          </cell>
          <cell r="AH52" t="str">
            <v>No Data</v>
          </cell>
          <cell r="AI52" t="str">
            <v>No Data</v>
          </cell>
          <cell r="AJ52" t="str">
            <v>No Data</v>
          </cell>
          <cell r="AK52" t="str">
            <v>No Data</v>
          </cell>
          <cell r="AL52" t="str">
            <v>No Data</v>
          </cell>
          <cell r="AM52" t="str">
            <v>No Data</v>
          </cell>
          <cell r="AN52" t="str">
            <v>No Data</v>
          </cell>
          <cell r="AO52" t="str">
            <v>No Data</v>
          </cell>
          <cell r="AP52" t="str">
            <v>No Data</v>
          </cell>
          <cell r="AR52" t="str">
            <v>N/A</v>
          </cell>
          <cell r="AS52" t="str">
            <v>N/A</v>
          </cell>
          <cell r="AT52" t="str">
            <v>N/A</v>
          </cell>
          <cell r="AU52" t="str">
            <v>N/A</v>
          </cell>
          <cell r="AV52" t="str">
            <v>N/A</v>
          </cell>
          <cell r="AW52" t="str">
            <v>N/A</v>
          </cell>
          <cell r="AX52" t="str">
            <v>N/A</v>
          </cell>
          <cell r="AY52" t="str">
            <v>-</v>
          </cell>
          <cell r="AZ52" t="str">
            <v>-</v>
          </cell>
          <cell r="BA52" t="str">
            <v>-</v>
          </cell>
          <cell r="BB52" t="str">
            <v>-</v>
          </cell>
          <cell r="BC52" t="str">
            <v>No Data</v>
          </cell>
          <cell r="BD52" t="str">
            <v>-</v>
          </cell>
          <cell r="BE52" t="str">
            <v>-</v>
          </cell>
        </row>
        <row r="53">
          <cell r="A53" t="str">
            <v>Instream Barrier Qual - MF26.6d</v>
          </cell>
          <cell r="B53" t="str">
            <v>Instream</v>
          </cell>
          <cell r="C53" t="str">
            <v>MF26.6</v>
          </cell>
          <cell r="D53">
            <v>696959</v>
          </cell>
          <cell r="E53">
            <v>4320557</v>
          </cell>
          <cell r="F53">
            <v>4</v>
          </cell>
          <cell r="G53" t="str">
            <v>Falls</v>
          </cell>
          <cell r="AC53" t="str">
            <v>Evaluated from helicopter and photos.</v>
          </cell>
          <cell r="AD53" t="str">
            <v>potential</v>
          </cell>
          <cell r="AE53" t="str">
            <v>barrier</v>
          </cell>
          <cell r="AF53" t="str">
            <v>FH</v>
          </cell>
          <cell r="AG53">
            <v>1</v>
          </cell>
          <cell r="AH53" t="str">
            <v>No Data</v>
          </cell>
          <cell r="AI53" t="str">
            <v>No Data</v>
          </cell>
          <cell r="AJ53" t="str">
            <v>No Data</v>
          </cell>
          <cell r="AK53" t="str">
            <v>No Data</v>
          </cell>
          <cell r="AL53" t="str">
            <v>No Data</v>
          </cell>
          <cell r="AM53" t="str">
            <v>No Data</v>
          </cell>
          <cell r="AN53" t="str">
            <v>No Data</v>
          </cell>
          <cell r="AO53" t="str">
            <v>No Data</v>
          </cell>
          <cell r="AP53" t="str">
            <v>No Data</v>
          </cell>
          <cell r="AR53" t="str">
            <v>N/A</v>
          </cell>
          <cell r="AS53" t="str">
            <v>N/A</v>
          </cell>
          <cell r="AT53" t="str">
            <v>N/A</v>
          </cell>
          <cell r="AU53" t="str">
            <v>N/A</v>
          </cell>
          <cell r="AV53" t="str">
            <v>N/A</v>
          </cell>
          <cell r="AW53" t="str">
            <v>N/A</v>
          </cell>
          <cell r="AX53" t="str">
            <v>N/A</v>
          </cell>
          <cell r="AY53" t="str">
            <v>-</v>
          </cell>
          <cell r="AZ53" t="str">
            <v>-</v>
          </cell>
          <cell r="BA53" t="str">
            <v>-</v>
          </cell>
          <cell r="BB53" t="str">
            <v>-</v>
          </cell>
          <cell r="BC53" t="str">
            <v>No Data</v>
          </cell>
          <cell r="BD53" t="str">
            <v>-</v>
          </cell>
          <cell r="BE53" t="str">
            <v>-</v>
          </cell>
        </row>
        <row r="54">
          <cell r="A54" t="str">
            <v>Instream Barrier Qual - MF26.6e</v>
          </cell>
          <cell r="B54" t="str">
            <v>Instream</v>
          </cell>
          <cell r="C54" t="str">
            <v>MF26.6</v>
          </cell>
          <cell r="D54">
            <v>696959</v>
          </cell>
          <cell r="E54">
            <v>4320557</v>
          </cell>
          <cell r="F54">
            <v>5</v>
          </cell>
          <cell r="G54" t="str">
            <v>Falls</v>
          </cell>
          <cell r="AC54" t="str">
            <v>Evaluated from helicopter and photos.</v>
          </cell>
          <cell r="AD54" t="str">
            <v>potential</v>
          </cell>
          <cell r="AE54" t="str">
            <v>barrier</v>
          </cell>
          <cell r="AF54" t="str">
            <v>FH</v>
          </cell>
          <cell r="AG54">
            <v>1</v>
          </cell>
          <cell r="AH54" t="str">
            <v>No Data</v>
          </cell>
          <cell r="AI54" t="str">
            <v>No Data</v>
          </cell>
          <cell r="AJ54" t="str">
            <v>No Data</v>
          </cell>
          <cell r="AK54" t="str">
            <v>No Data</v>
          </cell>
          <cell r="AL54" t="str">
            <v>No Data</v>
          </cell>
          <cell r="AM54" t="str">
            <v>No Data</v>
          </cell>
          <cell r="AN54" t="str">
            <v>No Data</v>
          </cell>
          <cell r="AO54" t="str">
            <v>No Data</v>
          </cell>
          <cell r="AP54" t="str">
            <v>No Data</v>
          </cell>
          <cell r="AR54" t="str">
            <v>N/A</v>
          </cell>
          <cell r="AS54" t="str">
            <v>N/A</v>
          </cell>
          <cell r="AT54" t="str">
            <v>N/A</v>
          </cell>
          <cell r="AU54" t="str">
            <v>N/A</v>
          </cell>
          <cell r="AV54" t="str">
            <v>N/A</v>
          </cell>
          <cell r="AW54" t="str">
            <v>N/A</v>
          </cell>
          <cell r="AX54" t="str">
            <v>N/A</v>
          </cell>
          <cell r="AY54" t="str">
            <v>-</v>
          </cell>
          <cell r="AZ54" t="str">
            <v>-</v>
          </cell>
          <cell r="BA54" t="str">
            <v>-</v>
          </cell>
          <cell r="BB54" t="str">
            <v>-</v>
          </cell>
          <cell r="BC54" t="str">
            <v>No Data</v>
          </cell>
          <cell r="BD54" t="str">
            <v>-</v>
          </cell>
          <cell r="BE54" t="str">
            <v>-</v>
          </cell>
        </row>
        <row r="55">
          <cell r="A55" t="str">
            <v>Brushy Canyon Creek - MF30.4</v>
          </cell>
          <cell r="B55" t="str">
            <v>Confluence</v>
          </cell>
          <cell r="C55" t="str">
            <v>MF30.4</v>
          </cell>
          <cell r="D55">
            <v>702383</v>
          </cell>
          <cell r="E55">
            <v>4321592</v>
          </cell>
          <cell r="AC55" t="str">
            <v>Very high gradient channel with large, narrow falls/cascades within the first 1000'.</v>
          </cell>
          <cell r="AD55" t="str">
            <v>barrier</v>
          </cell>
          <cell r="AE55" t="str">
            <v>barrier</v>
          </cell>
          <cell r="AF55" t="str">
            <v>FH</v>
          </cell>
          <cell r="AG55">
            <v>1</v>
          </cell>
          <cell r="AH55" t="str">
            <v>N/A</v>
          </cell>
          <cell r="AI55" t="str">
            <v>No Data</v>
          </cell>
          <cell r="AJ55" t="str">
            <v>N/A</v>
          </cell>
          <cell r="AK55" t="str">
            <v>N/A</v>
          </cell>
          <cell r="AL55" t="str">
            <v>N/A</v>
          </cell>
          <cell r="AM55" t="str">
            <v>N/A</v>
          </cell>
          <cell r="AN55" t="str">
            <v>N/A</v>
          </cell>
          <cell r="AO55" t="str">
            <v>N/A</v>
          </cell>
          <cell r="AP55" t="str">
            <v>N/A</v>
          </cell>
          <cell r="AR55" t="str">
            <v>N/A</v>
          </cell>
          <cell r="AS55" t="str">
            <v>N/A</v>
          </cell>
          <cell r="AT55" t="str">
            <v>N/A</v>
          </cell>
          <cell r="AU55" t="str">
            <v>N/A</v>
          </cell>
          <cell r="AV55" t="str">
            <v>N/A</v>
          </cell>
          <cell r="AW55" t="str">
            <v>N/A</v>
          </cell>
          <cell r="AX55" t="str">
            <v>N/A</v>
          </cell>
          <cell r="AY55" t="str">
            <v>-</v>
          </cell>
          <cell r="AZ55" t="str">
            <v>-</v>
          </cell>
          <cell r="BA55" t="str">
            <v>-</v>
          </cell>
          <cell r="BB55" t="str">
            <v>-</v>
          </cell>
          <cell r="BC55" t="str">
            <v>-</v>
          </cell>
          <cell r="BD55" t="str">
            <v>-</v>
          </cell>
          <cell r="BE55" t="str">
            <v>-</v>
          </cell>
        </row>
        <row r="56">
          <cell r="A56" t="str">
            <v>Abandoned Weir below Middle Fork Interbay</v>
          </cell>
          <cell r="B56" t="str">
            <v>Infrastructure</v>
          </cell>
          <cell r="C56" t="str">
            <v>MF35.5</v>
          </cell>
          <cell r="D56">
            <v>707414</v>
          </cell>
          <cell r="E56">
            <v>4322449</v>
          </cell>
          <cell r="F56">
            <v>1</v>
          </cell>
          <cell r="G56" t="str">
            <v>Falls</v>
          </cell>
          <cell r="H56" t="str">
            <v>Check Stage 10/17/07</v>
          </cell>
          <cell r="I56">
            <v>75</v>
          </cell>
          <cell r="J56">
            <v>0.3</v>
          </cell>
          <cell r="K56">
            <v>2.2</v>
          </cell>
          <cell r="L56">
            <v>-45</v>
          </cell>
          <cell r="M56">
            <v>6.7</v>
          </cell>
          <cell r="N56" t="str">
            <v>-</v>
          </cell>
          <cell r="O56" t="str">
            <v>-</v>
          </cell>
          <cell r="P56" t="str">
            <v>-</v>
          </cell>
          <cell r="Q56" t="str">
            <v>-</v>
          </cell>
          <cell r="R56" t="str">
            <v>-</v>
          </cell>
          <cell r="S56">
            <v>1.6</v>
          </cell>
          <cell r="T56">
            <v>0.5</v>
          </cell>
          <cell r="U56">
            <v>3.4</v>
          </cell>
          <cell r="V56">
            <v>3.9</v>
          </cell>
          <cell r="X56">
            <v>6</v>
          </cell>
          <cell r="Y56">
            <v>2</v>
          </cell>
          <cell r="Z56">
            <v>1</v>
          </cell>
          <cell r="AA56" t="str">
            <v>Not Passable</v>
          </cell>
          <cell r="AC56" t="str">
            <v>Deterioration of the weir allows some water to flow through.</v>
          </cell>
          <cell r="AD56" t="str">
            <v>barrier</v>
          </cell>
          <cell r="AE56" t="str">
            <v>barrier</v>
          </cell>
          <cell r="AF56" t="str">
            <v>FH Turb</v>
          </cell>
          <cell r="AG56">
            <v>1</v>
          </cell>
          <cell r="AH56" t="str">
            <v>Optimal</v>
          </cell>
          <cell r="AI56" t="str">
            <v>Optimal</v>
          </cell>
          <cell r="AJ56" t="str">
            <v>Impassable</v>
          </cell>
          <cell r="AK56" t="str">
            <v>Impassable</v>
          </cell>
          <cell r="AL56" t="str">
            <v>NO</v>
          </cell>
          <cell r="AM56" t="str">
            <v>Impassable</v>
          </cell>
          <cell r="AN56" t="str">
            <v>Impassable</v>
          </cell>
          <cell r="AO56" t="str">
            <v>NO</v>
          </cell>
          <cell r="AP56" t="str">
            <v>HEIGHT</v>
          </cell>
          <cell r="AR56" t="str">
            <v>N/A</v>
          </cell>
          <cell r="AS56" t="str">
            <v>N/A</v>
          </cell>
          <cell r="AT56" t="str">
            <v>N/A</v>
          </cell>
          <cell r="AU56" t="str">
            <v>N/A</v>
          </cell>
          <cell r="AV56" t="str">
            <v>N/A</v>
          </cell>
          <cell r="AW56" t="str">
            <v>N/A</v>
          </cell>
          <cell r="AX56" t="str">
            <v>N/A</v>
          </cell>
          <cell r="AY56" t="str">
            <v>-</v>
          </cell>
          <cell r="AZ56" t="str">
            <v>-</v>
          </cell>
          <cell r="BA56" t="str">
            <v>-</v>
          </cell>
          <cell r="BB56" t="str">
            <v>YES</v>
          </cell>
          <cell r="BC56" t="str">
            <v>YES</v>
          </cell>
          <cell r="BD56" t="str">
            <v>-</v>
          </cell>
          <cell r="BE56" t="str">
            <v>-</v>
          </cell>
        </row>
        <row r="57">
          <cell r="A57" t="str">
            <v>Middle Fork Interbay Dam</v>
          </cell>
          <cell r="B57" t="str">
            <v>Infrastructure</v>
          </cell>
          <cell r="C57" t="str">
            <v>MF35.6</v>
          </cell>
          <cell r="D57">
            <v>707538</v>
          </cell>
          <cell r="E57">
            <v>4322404</v>
          </cell>
          <cell r="F57">
            <v>1</v>
          </cell>
          <cell r="G57" t="str">
            <v>Falls</v>
          </cell>
          <cell r="H57" t="str">
            <v>Check Stage 10/17/07</v>
          </cell>
          <cell r="I57">
            <v>99</v>
          </cell>
          <cell r="J57">
            <v>0.15</v>
          </cell>
          <cell r="K57">
            <v>0.5</v>
          </cell>
          <cell r="L57">
            <v>0</v>
          </cell>
          <cell r="M57">
            <v>70.5</v>
          </cell>
          <cell r="N57" t="str">
            <v>-</v>
          </cell>
          <cell r="O57" t="str">
            <v>-</v>
          </cell>
          <cell r="P57" t="str">
            <v>-</v>
          </cell>
          <cell r="Q57" t="str">
            <v>-</v>
          </cell>
          <cell r="R57" t="str">
            <v>-</v>
          </cell>
          <cell r="S57">
            <v>6</v>
          </cell>
          <cell r="T57">
            <v>0.1</v>
          </cell>
          <cell r="U57">
            <v>0.1</v>
          </cell>
          <cell r="V57">
            <v>0</v>
          </cell>
          <cell r="W57" t="str">
            <v>-</v>
          </cell>
          <cell r="X57" t="str">
            <v>-</v>
          </cell>
          <cell r="Y57" t="str">
            <v>-</v>
          </cell>
          <cell r="Z57" t="str">
            <v>-</v>
          </cell>
          <cell r="AA57" t="str">
            <v>-</v>
          </cell>
          <cell r="AC57" t="str">
            <v>Measurements taken at skirt along the base of the dam.</v>
          </cell>
          <cell r="AD57" t="str">
            <v>barrier</v>
          </cell>
          <cell r="AE57" t="str">
            <v>barrier</v>
          </cell>
          <cell r="AF57" t="str">
            <v>FH LD</v>
          </cell>
          <cell r="AG57">
            <v>1</v>
          </cell>
          <cell r="AH57" t="str">
            <v>Optimal</v>
          </cell>
          <cell r="AI57" t="str">
            <v>Reduced</v>
          </cell>
          <cell r="AJ57" t="str">
            <v>Impassable</v>
          </cell>
          <cell r="AK57" t="str">
            <v>Impassable</v>
          </cell>
          <cell r="AL57" t="str">
            <v>NO</v>
          </cell>
          <cell r="AM57" t="str">
            <v>JUMPABLE</v>
          </cell>
          <cell r="AN57" t="str">
            <v>JUMPABLE</v>
          </cell>
          <cell r="AO57" t="str">
            <v>YES</v>
          </cell>
          <cell r="AP57" t="str">
            <v>HEIGHT</v>
          </cell>
          <cell r="AR57" t="str">
            <v>N/A</v>
          </cell>
          <cell r="AS57" t="str">
            <v>N/A</v>
          </cell>
          <cell r="AT57" t="str">
            <v>N/A</v>
          </cell>
          <cell r="AU57" t="str">
            <v>N/A</v>
          </cell>
          <cell r="AV57" t="str">
            <v>N/A</v>
          </cell>
          <cell r="AW57" t="str">
            <v>N/A</v>
          </cell>
          <cell r="AX57" t="str">
            <v>N/A</v>
          </cell>
          <cell r="AY57" t="str">
            <v>-</v>
          </cell>
          <cell r="AZ57" t="str">
            <v>YES</v>
          </cell>
          <cell r="BA57" t="str">
            <v>-</v>
          </cell>
          <cell r="BB57" t="str">
            <v>YES</v>
          </cell>
          <cell r="BC57" t="str">
            <v>-</v>
          </cell>
          <cell r="BD57" t="str">
            <v>-</v>
          </cell>
          <cell r="BE57" t="str">
            <v>-</v>
          </cell>
        </row>
        <row r="58">
          <cell r="A58" t="str">
            <v>Middle Fork Interbay Inlet - MF36.0</v>
          </cell>
          <cell r="B58" t="str">
            <v>Reservoir Inlet</v>
          </cell>
          <cell r="C58" t="str">
            <v>MF36.0</v>
          </cell>
          <cell r="D58">
            <v>708192</v>
          </cell>
          <cell r="E58">
            <v>4322344</v>
          </cell>
          <cell r="F58" t="str">
            <v>-</v>
          </cell>
          <cell r="G58" t="str">
            <v>No Barrier</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G58">
            <v>1</v>
          </cell>
          <cell r="AH58" t="str">
            <v>N/A</v>
          </cell>
          <cell r="AI58" t="str">
            <v>N/A</v>
          </cell>
          <cell r="AJ58" t="str">
            <v>N/A</v>
          </cell>
          <cell r="AK58" t="str">
            <v>N/A</v>
          </cell>
          <cell r="AL58" t="str">
            <v>N/A</v>
          </cell>
          <cell r="AM58" t="str">
            <v>N/A</v>
          </cell>
          <cell r="AN58" t="str">
            <v>N/A</v>
          </cell>
          <cell r="AO58" t="str">
            <v>N/A</v>
          </cell>
          <cell r="AP58" t="str">
            <v>N/A</v>
          </cell>
          <cell r="AR58" t="str">
            <v>N/A</v>
          </cell>
          <cell r="AS58" t="str">
            <v>N/A</v>
          </cell>
          <cell r="AT58" t="str">
            <v>N/A</v>
          </cell>
          <cell r="AU58" t="str">
            <v>N/A</v>
          </cell>
          <cell r="AV58" t="str">
            <v>N/A</v>
          </cell>
          <cell r="AW58" t="str">
            <v>N/A</v>
          </cell>
          <cell r="AX58" t="str">
            <v>N/A</v>
          </cell>
          <cell r="AY58" t="str">
            <v>-</v>
          </cell>
          <cell r="AZ58" t="str">
            <v>-</v>
          </cell>
          <cell r="BA58" t="str">
            <v>-</v>
          </cell>
          <cell r="BB58" t="str">
            <v>-</v>
          </cell>
          <cell r="BC58" t="str">
            <v>-</v>
          </cell>
          <cell r="BD58" t="str">
            <v>-</v>
          </cell>
          <cell r="BE58" t="str">
            <v>-</v>
          </cell>
        </row>
        <row r="59">
          <cell r="A59" t="str">
            <v>Plunge Pool above Middle Fork Interbay - MF36.3</v>
          </cell>
          <cell r="B59" t="str">
            <v>Instream</v>
          </cell>
          <cell r="C59" t="str">
            <v>MF36.3</v>
          </cell>
          <cell r="D59">
            <v>708416</v>
          </cell>
          <cell r="E59">
            <v>4322621</v>
          </cell>
          <cell r="F59">
            <v>1</v>
          </cell>
          <cell r="G59" t="str">
            <v>Falls</v>
          </cell>
          <cell r="M59">
            <v>4</v>
          </cell>
          <cell r="U59">
            <v>2</v>
          </cell>
          <cell r="V59">
            <v>1</v>
          </cell>
          <cell r="AD59" t="str">
            <v>barrier</v>
          </cell>
          <cell r="AE59" t="str">
            <v>barrier</v>
          </cell>
          <cell r="AF59" t="str">
            <v>FH</v>
          </cell>
          <cell r="AG59">
            <v>1</v>
          </cell>
          <cell r="AH59" t="str">
            <v>No Data</v>
          </cell>
          <cell r="AI59" t="str">
            <v>No Data</v>
          </cell>
          <cell r="AJ59" t="str">
            <v>Impassable</v>
          </cell>
          <cell r="AK59" t="str">
            <v>Impassable</v>
          </cell>
          <cell r="AL59" t="str">
            <v>NO</v>
          </cell>
          <cell r="AM59" t="str">
            <v>JUMPABLE</v>
          </cell>
          <cell r="AN59" t="str">
            <v>Impassable</v>
          </cell>
          <cell r="AO59" t="str">
            <v>Potential</v>
          </cell>
          <cell r="AP59" t="str">
            <v>HEIGHT</v>
          </cell>
          <cell r="AR59" t="str">
            <v>N/A</v>
          </cell>
          <cell r="AS59" t="str">
            <v>N/A</v>
          </cell>
          <cell r="AT59" t="str">
            <v>N/A</v>
          </cell>
          <cell r="AU59" t="str">
            <v>N/A</v>
          </cell>
          <cell r="AV59" t="str">
            <v>N/A</v>
          </cell>
          <cell r="AW59" t="str">
            <v>N/A</v>
          </cell>
          <cell r="AX59" t="str">
            <v>N/A</v>
          </cell>
          <cell r="AY59" t="str">
            <v>-</v>
          </cell>
          <cell r="AZ59" t="str">
            <v>-</v>
          </cell>
          <cell r="BA59" t="str">
            <v>-</v>
          </cell>
          <cell r="BB59" t="str">
            <v>YES</v>
          </cell>
          <cell r="BC59" t="str">
            <v>YES</v>
          </cell>
          <cell r="BD59" t="str">
            <v>-</v>
          </cell>
          <cell r="BE59" t="str">
            <v>-</v>
          </cell>
        </row>
        <row r="60">
          <cell r="A60" t="str">
            <v>Duncan Creek - MF39.7a</v>
          </cell>
          <cell r="B60" t="str">
            <v>Confluence</v>
          </cell>
          <cell r="C60" t="str">
            <v>MF39.7</v>
          </cell>
          <cell r="D60">
            <v>712459</v>
          </cell>
          <cell r="E60">
            <v>4323934</v>
          </cell>
          <cell r="F60">
            <v>1</v>
          </cell>
          <cell r="G60" t="str">
            <v>Chute</v>
          </cell>
          <cell r="H60" t="str">
            <v>Check Stage 10/23/07</v>
          </cell>
          <cell r="I60">
            <v>1.8</v>
          </cell>
          <cell r="J60">
            <v>0.6</v>
          </cell>
          <cell r="K60">
            <v>3.05</v>
          </cell>
          <cell r="L60">
            <v>0</v>
          </cell>
          <cell r="M60">
            <v>1.8</v>
          </cell>
          <cell r="N60">
            <v>2</v>
          </cell>
          <cell r="O60">
            <v>0.2</v>
          </cell>
          <cell r="P60">
            <v>3.2</v>
          </cell>
          <cell r="Q60">
            <v>5.5</v>
          </cell>
          <cell r="R60">
            <v>19.103324477485977</v>
          </cell>
          <cell r="S60">
            <v>0.4</v>
          </cell>
          <cell r="T60" t="str">
            <v>-</v>
          </cell>
          <cell r="U60" t="str">
            <v>-</v>
          </cell>
          <cell r="V60" t="str">
            <v>-</v>
          </cell>
          <cell r="W60" t="str">
            <v>-</v>
          </cell>
          <cell r="X60" t="str">
            <v>-</v>
          </cell>
          <cell r="Y60" t="str">
            <v>-</v>
          </cell>
          <cell r="Z60" t="str">
            <v>-</v>
          </cell>
          <cell r="AA60" t="str">
            <v>-</v>
          </cell>
          <cell r="AC60" t="str">
            <v>Impassable cascade and falls 240' upstream from confluence.</v>
          </cell>
          <cell r="AD60" t="str">
            <v>potential</v>
          </cell>
          <cell r="AE60" t="str">
            <v>Potential</v>
          </cell>
          <cell r="AF60" t="str">
            <v>CD</v>
          </cell>
          <cell r="AG60">
            <v>1</v>
          </cell>
          <cell r="AH60" t="str">
            <v>N/A</v>
          </cell>
          <cell r="AI60" t="str">
            <v>Optimal</v>
          </cell>
          <cell r="AJ60" t="str">
            <v>N/A</v>
          </cell>
          <cell r="AK60" t="str">
            <v>N/A</v>
          </cell>
          <cell r="AL60" t="str">
            <v>N/A</v>
          </cell>
          <cell r="AM60" t="str">
            <v>N/A</v>
          </cell>
          <cell r="AN60" t="str">
            <v>N/A</v>
          </cell>
          <cell r="AO60" t="str">
            <v>N/A</v>
          </cell>
          <cell r="AP60" t="str">
            <v>N/A</v>
          </cell>
          <cell r="AR60" t="str">
            <v>REDUCED</v>
          </cell>
          <cell r="AS60" t="str">
            <v>SWIMABLE</v>
          </cell>
          <cell r="AT60" t="str">
            <v>SWIMABLE</v>
          </cell>
          <cell r="AU60" t="str">
            <v>YES</v>
          </cell>
          <cell r="AV60" t="str">
            <v>Chute Depth</v>
          </cell>
          <cell r="AW60" t="str">
            <v>N/A</v>
          </cell>
          <cell r="AX60" t="str">
            <v>N/A</v>
          </cell>
          <cell r="AY60" t="str">
            <v>-</v>
          </cell>
          <cell r="AZ60" t="str">
            <v>-</v>
          </cell>
          <cell r="BA60" t="str">
            <v>-</v>
          </cell>
          <cell r="BB60" t="str">
            <v>-</v>
          </cell>
          <cell r="BC60" t="str">
            <v>-</v>
          </cell>
          <cell r="BD60" t="str">
            <v>YES</v>
          </cell>
          <cell r="BE60" t="str">
            <v>-</v>
          </cell>
        </row>
        <row r="61">
          <cell r="A61" t="str">
            <v>Instream Barrier - MF44.6</v>
          </cell>
          <cell r="B61" t="str">
            <v>Instream</v>
          </cell>
          <cell r="C61" t="str">
            <v>MF44.6</v>
          </cell>
          <cell r="D61">
            <v>716448</v>
          </cell>
          <cell r="E61">
            <v>4329510</v>
          </cell>
          <cell r="F61">
            <v>1</v>
          </cell>
          <cell r="G61" t="str">
            <v>Falls</v>
          </cell>
          <cell r="M61">
            <v>3.5</v>
          </cell>
          <cell r="S61">
            <v>1.8</v>
          </cell>
          <cell r="U61">
            <v>1</v>
          </cell>
          <cell r="V61">
            <v>0</v>
          </cell>
          <cell r="W61" t="str">
            <v>-</v>
          </cell>
          <cell r="X61" t="str">
            <v>-</v>
          </cell>
          <cell r="Y61" t="str">
            <v>-</v>
          </cell>
          <cell r="Z61" t="str">
            <v>-</v>
          </cell>
          <cell r="AA61" t="str">
            <v>-</v>
          </cell>
          <cell r="AD61" t="str">
            <v>barrier</v>
          </cell>
          <cell r="AE61" t="str">
            <v>barrier</v>
          </cell>
          <cell r="AF61" t="str">
            <v>FH</v>
          </cell>
          <cell r="AG61">
            <v>1</v>
          </cell>
          <cell r="AH61" t="str">
            <v>No Data</v>
          </cell>
          <cell r="AI61" t="str">
            <v>No Data</v>
          </cell>
          <cell r="AJ61" t="str">
            <v>Impassable</v>
          </cell>
          <cell r="AK61" t="str">
            <v>Impassable</v>
          </cell>
          <cell r="AL61" t="str">
            <v>NO</v>
          </cell>
          <cell r="AM61" t="str">
            <v>JUMPABLE</v>
          </cell>
          <cell r="AN61" t="str">
            <v>JUMPABLE</v>
          </cell>
          <cell r="AO61" t="str">
            <v>YES</v>
          </cell>
          <cell r="AP61" t="str">
            <v>HEIGHT</v>
          </cell>
          <cell r="AQ61" t="str">
            <v>NO</v>
          </cell>
          <cell r="AR61" t="str">
            <v>N/A</v>
          </cell>
          <cell r="AS61" t="str">
            <v>N/A</v>
          </cell>
          <cell r="AT61" t="str">
            <v>N/A</v>
          </cell>
          <cell r="AU61" t="str">
            <v>N/A</v>
          </cell>
          <cell r="AV61" t="str">
            <v>N/A</v>
          </cell>
          <cell r="AW61" t="str">
            <v>N/A</v>
          </cell>
          <cell r="AX61" t="str">
            <v>N/A</v>
          </cell>
          <cell r="AY61" t="str">
            <v>-</v>
          </cell>
          <cell r="AZ61" t="str">
            <v>-</v>
          </cell>
          <cell r="BA61" t="str">
            <v>-</v>
          </cell>
          <cell r="BB61" t="str">
            <v>YES</v>
          </cell>
          <cell r="BC61" t="str">
            <v>YES</v>
          </cell>
          <cell r="BD61" t="str">
            <v>-</v>
          </cell>
          <cell r="BE61" t="str">
            <v>-</v>
          </cell>
        </row>
        <row r="62">
          <cell r="A62" t="str">
            <v>Instream Barrier - MF44.7</v>
          </cell>
          <cell r="B62" t="str">
            <v>Instream</v>
          </cell>
          <cell r="C62" t="str">
            <v>MF44.7</v>
          </cell>
          <cell r="D62">
            <v>716562</v>
          </cell>
          <cell r="E62">
            <v>4329683</v>
          </cell>
          <cell r="F62">
            <v>1</v>
          </cell>
          <cell r="G62" t="str">
            <v>Falls</v>
          </cell>
          <cell r="M62">
            <v>3.5</v>
          </cell>
          <cell r="S62">
            <v>1.3</v>
          </cell>
          <cell r="U62">
            <v>1</v>
          </cell>
          <cell r="V62">
            <v>0</v>
          </cell>
          <cell r="W62" t="str">
            <v>-</v>
          </cell>
          <cell r="X62" t="str">
            <v>-</v>
          </cell>
          <cell r="Y62" t="str">
            <v>-</v>
          </cell>
          <cell r="Z62" t="str">
            <v>-</v>
          </cell>
          <cell r="AA62" t="str">
            <v>-</v>
          </cell>
          <cell r="AD62" t="str">
            <v>barrier</v>
          </cell>
          <cell r="AE62" t="str">
            <v>barrier</v>
          </cell>
          <cell r="AF62" t="str">
            <v>FH</v>
          </cell>
          <cell r="AG62">
            <v>1</v>
          </cell>
          <cell r="AH62" t="str">
            <v>No Data</v>
          </cell>
          <cell r="AI62" t="str">
            <v>No Data</v>
          </cell>
          <cell r="AJ62" t="str">
            <v>Impassable</v>
          </cell>
          <cell r="AK62" t="str">
            <v>Impassable</v>
          </cell>
          <cell r="AL62" t="str">
            <v>NO</v>
          </cell>
          <cell r="AM62" t="str">
            <v>JUMPABLE</v>
          </cell>
          <cell r="AN62" t="str">
            <v>JUMPABLE</v>
          </cell>
          <cell r="AO62" t="str">
            <v>YES</v>
          </cell>
          <cell r="AP62" t="str">
            <v>HEIGHT</v>
          </cell>
          <cell r="AQ62" t="str">
            <v>NO</v>
          </cell>
          <cell r="AR62" t="str">
            <v>N/A</v>
          </cell>
          <cell r="AS62" t="str">
            <v>N/A</v>
          </cell>
          <cell r="AT62" t="str">
            <v>N/A</v>
          </cell>
          <cell r="AU62" t="str">
            <v>N/A</v>
          </cell>
          <cell r="AV62" t="str">
            <v>N/A</v>
          </cell>
          <cell r="AW62" t="str">
            <v>N/A</v>
          </cell>
          <cell r="AX62" t="str">
            <v>N/A</v>
          </cell>
          <cell r="AY62" t="str">
            <v>-</v>
          </cell>
          <cell r="AZ62" t="str">
            <v>-</v>
          </cell>
          <cell r="BA62" t="str">
            <v>-</v>
          </cell>
          <cell r="BB62" t="str">
            <v>YES</v>
          </cell>
          <cell r="BC62" t="str">
            <v>YES</v>
          </cell>
          <cell r="BD62" t="str">
            <v>-</v>
          </cell>
          <cell r="BE62" t="str">
            <v>-</v>
          </cell>
        </row>
        <row r="63">
          <cell r="A63" t="str">
            <v>Instream Barrier - MF44.8</v>
          </cell>
          <cell r="B63" t="str">
            <v>Instream</v>
          </cell>
          <cell r="C63" t="str">
            <v>MF44.8</v>
          </cell>
          <cell r="D63">
            <v>716569</v>
          </cell>
          <cell r="E63">
            <v>4329873</v>
          </cell>
          <cell r="F63">
            <v>1</v>
          </cell>
          <cell r="G63" t="str">
            <v>Falls</v>
          </cell>
          <cell r="M63">
            <v>2.2</v>
          </cell>
          <cell r="S63">
            <v>3.6</v>
          </cell>
          <cell r="U63">
            <v>1</v>
          </cell>
          <cell r="V63">
            <v>0</v>
          </cell>
          <cell r="W63" t="str">
            <v>-</v>
          </cell>
          <cell r="X63" t="str">
            <v>-</v>
          </cell>
          <cell r="Y63" t="str">
            <v>-</v>
          </cell>
          <cell r="Z63" t="str">
            <v>-</v>
          </cell>
          <cell r="AA63" t="str">
            <v>-</v>
          </cell>
          <cell r="AD63" t="str">
            <v>barrier</v>
          </cell>
          <cell r="AE63" t="str">
            <v>barrier</v>
          </cell>
          <cell r="AF63" t="str">
            <v>FH</v>
          </cell>
          <cell r="AG63">
            <v>1</v>
          </cell>
          <cell r="AH63" t="str">
            <v>No Data</v>
          </cell>
          <cell r="AI63" t="str">
            <v>No Data</v>
          </cell>
          <cell r="AJ63" t="str">
            <v>JUMPABLE</v>
          </cell>
          <cell r="AK63" t="str">
            <v>Impassable</v>
          </cell>
          <cell r="AL63" t="str">
            <v>Potential</v>
          </cell>
          <cell r="AM63" t="str">
            <v>JUMPABLE</v>
          </cell>
          <cell r="AN63" t="str">
            <v>JUMPABLE</v>
          </cell>
          <cell r="AO63" t="str">
            <v>YES</v>
          </cell>
          <cell r="AP63" t="str">
            <v>CHECK CURVES</v>
          </cell>
          <cell r="AQ63" t="str">
            <v>NO</v>
          </cell>
          <cell r="AR63" t="str">
            <v>N/A</v>
          </cell>
          <cell r="AS63" t="str">
            <v>N/A</v>
          </cell>
          <cell r="AT63" t="str">
            <v>N/A</v>
          </cell>
          <cell r="AU63" t="str">
            <v>N/A</v>
          </cell>
          <cell r="AV63" t="str">
            <v>N/A</v>
          </cell>
          <cell r="AW63" t="str">
            <v>N/A</v>
          </cell>
          <cell r="AX63" t="str">
            <v>N/A</v>
          </cell>
          <cell r="AY63" t="str">
            <v>-</v>
          </cell>
          <cell r="AZ63" t="str">
            <v>-</v>
          </cell>
          <cell r="BA63" t="str">
            <v>-</v>
          </cell>
          <cell r="BB63" t="str">
            <v>YES</v>
          </cell>
          <cell r="BC63" t="str">
            <v>YES</v>
          </cell>
          <cell r="BD63" t="str">
            <v>-</v>
          </cell>
          <cell r="BE63" t="str">
            <v>-</v>
          </cell>
        </row>
        <row r="64">
          <cell r="A64" t="str">
            <v>Instream Barrier - MF44.9a</v>
          </cell>
          <cell r="B64" t="str">
            <v>Instream</v>
          </cell>
          <cell r="C64" t="str">
            <v>MF44.9</v>
          </cell>
          <cell r="D64">
            <v>716634</v>
          </cell>
          <cell r="E64">
            <v>4329959</v>
          </cell>
          <cell r="F64">
            <v>1</v>
          </cell>
          <cell r="G64" t="str">
            <v>Falls</v>
          </cell>
          <cell r="M64">
            <v>4</v>
          </cell>
          <cell r="S64">
            <v>6</v>
          </cell>
          <cell r="U64">
            <v>1</v>
          </cell>
          <cell r="V64">
            <v>0</v>
          </cell>
          <cell r="W64" t="str">
            <v>-</v>
          </cell>
          <cell r="X64" t="str">
            <v>-</v>
          </cell>
          <cell r="Y64" t="str">
            <v>-</v>
          </cell>
          <cell r="Z64" t="str">
            <v>-</v>
          </cell>
          <cell r="AA64" t="str">
            <v>-</v>
          </cell>
          <cell r="AD64" t="str">
            <v>barrier</v>
          </cell>
          <cell r="AE64" t="str">
            <v>barrier</v>
          </cell>
          <cell r="AF64" t="str">
            <v>FH</v>
          </cell>
          <cell r="AG64">
            <v>1</v>
          </cell>
          <cell r="AH64" t="str">
            <v>No Data</v>
          </cell>
          <cell r="AI64" t="str">
            <v>No Data</v>
          </cell>
          <cell r="AJ64" t="str">
            <v>Impassable</v>
          </cell>
          <cell r="AK64" t="str">
            <v>Impassable</v>
          </cell>
          <cell r="AL64" t="str">
            <v>NO</v>
          </cell>
          <cell r="AM64" t="str">
            <v>JUMPABLE</v>
          </cell>
          <cell r="AN64" t="str">
            <v>JUMPABLE</v>
          </cell>
          <cell r="AO64" t="str">
            <v>YES</v>
          </cell>
          <cell r="AP64" t="str">
            <v>HEIGHT</v>
          </cell>
          <cell r="AQ64" t="str">
            <v>NO</v>
          </cell>
          <cell r="AR64" t="str">
            <v>N/A</v>
          </cell>
          <cell r="AS64" t="str">
            <v>N/A</v>
          </cell>
          <cell r="AT64" t="str">
            <v>N/A</v>
          </cell>
          <cell r="AU64" t="str">
            <v>N/A</v>
          </cell>
          <cell r="AV64" t="str">
            <v>N/A</v>
          </cell>
          <cell r="AW64" t="str">
            <v>N/A</v>
          </cell>
          <cell r="AX64" t="str">
            <v>N/A</v>
          </cell>
          <cell r="AY64" t="str">
            <v>-</v>
          </cell>
          <cell r="AZ64" t="str">
            <v>-</v>
          </cell>
          <cell r="BA64" t="str">
            <v>-</v>
          </cell>
          <cell r="BB64" t="str">
            <v>YES</v>
          </cell>
          <cell r="BC64" t="str">
            <v>YES</v>
          </cell>
          <cell r="BD64" t="str">
            <v>-</v>
          </cell>
          <cell r="BE64" t="str">
            <v>-</v>
          </cell>
        </row>
        <row r="65">
          <cell r="A65" t="str">
            <v>Instream Barrier - MF44.9b</v>
          </cell>
          <cell r="B65" t="str">
            <v>Instream</v>
          </cell>
          <cell r="C65" t="str">
            <v>MF44.9</v>
          </cell>
          <cell r="D65">
            <v>716646</v>
          </cell>
          <cell r="E65">
            <v>4329972</v>
          </cell>
          <cell r="F65">
            <v>1</v>
          </cell>
          <cell r="G65" t="str">
            <v>Falls</v>
          </cell>
          <cell r="M65">
            <v>6</v>
          </cell>
          <cell r="S65">
            <v>3</v>
          </cell>
          <cell r="U65">
            <v>1</v>
          </cell>
          <cell r="V65">
            <v>0</v>
          </cell>
          <cell r="W65" t="str">
            <v>-</v>
          </cell>
          <cell r="X65" t="str">
            <v>-</v>
          </cell>
          <cell r="Y65" t="str">
            <v>-</v>
          </cell>
          <cell r="Z65" t="str">
            <v>-</v>
          </cell>
          <cell r="AA65" t="str">
            <v>-</v>
          </cell>
          <cell r="AD65" t="str">
            <v>barrier</v>
          </cell>
          <cell r="AE65" t="str">
            <v>barrier</v>
          </cell>
          <cell r="AF65" t="str">
            <v>FH</v>
          </cell>
          <cell r="AG65">
            <v>1</v>
          </cell>
          <cell r="AH65" t="str">
            <v>No Data</v>
          </cell>
          <cell r="AI65" t="str">
            <v>No Data</v>
          </cell>
          <cell r="AJ65" t="str">
            <v>Impassable</v>
          </cell>
          <cell r="AK65" t="str">
            <v>Impassable</v>
          </cell>
          <cell r="AL65" t="str">
            <v>NO</v>
          </cell>
          <cell r="AM65" t="str">
            <v>JUMPABLE</v>
          </cell>
          <cell r="AN65" t="str">
            <v>JUMPABLE</v>
          </cell>
          <cell r="AO65" t="str">
            <v>YES</v>
          </cell>
          <cell r="AP65" t="str">
            <v>HEIGHT</v>
          </cell>
          <cell r="AQ65" t="str">
            <v>NO</v>
          </cell>
          <cell r="AR65" t="str">
            <v>N/A</v>
          </cell>
          <cell r="AS65" t="str">
            <v>N/A</v>
          </cell>
          <cell r="AT65" t="str">
            <v>N/A</v>
          </cell>
          <cell r="AU65" t="str">
            <v>N/A</v>
          </cell>
          <cell r="AV65" t="str">
            <v>N/A</v>
          </cell>
          <cell r="AW65" t="str">
            <v>N/A</v>
          </cell>
          <cell r="AX65" t="str">
            <v>N/A</v>
          </cell>
          <cell r="AY65" t="str">
            <v>-</v>
          </cell>
          <cell r="AZ65" t="str">
            <v>-</v>
          </cell>
          <cell r="BA65" t="str">
            <v>-</v>
          </cell>
          <cell r="BB65" t="str">
            <v>YES</v>
          </cell>
          <cell r="BC65" t="str">
            <v>YES</v>
          </cell>
          <cell r="BD65" t="str">
            <v>-</v>
          </cell>
          <cell r="BE65" t="str">
            <v>-</v>
          </cell>
        </row>
        <row r="66">
          <cell r="A66" t="str">
            <v>Instream Barrier - MF45.2a</v>
          </cell>
          <cell r="B66" t="str">
            <v>Instream</v>
          </cell>
          <cell r="C66" t="str">
            <v>MF45.2</v>
          </cell>
          <cell r="D66">
            <v>716809</v>
          </cell>
          <cell r="E66">
            <v>4330351</v>
          </cell>
          <cell r="F66">
            <v>1</v>
          </cell>
          <cell r="G66" t="str">
            <v>Falls</v>
          </cell>
          <cell r="M66">
            <v>3</v>
          </cell>
          <cell r="S66">
            <v>3.8</v>
          </cell>
          <cell r="U66">
            <v>1</v>
          </cell>
          <cell r="V66">
            <v>0</v>
          </cell>
          <cell r="W66" t="str">
            <v>-</v>
          </cell>
          <cell r="X66" t="str">
            <v>-</v>
          </cell>
          <cell r="Y66" t="str">
            <v>-</v>
          </cell>
          <cell r="Z66" t="str">
            <v>-</v>
          </cell>
          <cell r="AA66" t="str">
            <v>-</v>
          </cell>
          <cell r="AD66" t="str">
            <v>barrier</v>
          </cell>
          <cell r="AE66" t="str">
            <v>barrier</v>
          </cell>
          <cell r="AF66" t="str">
            <v>FH</v>
          </cell>
          <cell r="AG66">
            <v>1</v>
          </cell>
          <cell r="AH66" t="str">
            <v>No Data</v>
          </cell>
          <cell r="AI66" t="str">
            <v>No Data</v>
          </cell>
          <cell r="AJ66" t="str">
            <v>JUMPABLE</v>
          </cell>
          <cell r="AK66" t="str">
            <v>Impassable</v>
          </cell>
          <cell r="AL66" t="str">
            <v>Potential</v>
          </cell>
          <cell r="AM66" t="str">
            <v>JUMPABLE</v>
          </cell>
          <cell r="AN66" t="str">
            <v>JUMPABLE</v>
          </cell>
          <cell r="AO66" t="str">
            <v>YES</v>
          </cell>
          <cell r="AP66" t="str">
            <v>CHECK CURVES</v>
          </cell>
          <cell r="AQ66" t="str">
            <v>NO</v>
          </cell>
          <cell r="AR66" t="str">
            <v>N/A</v>
          </cell>
          <cell r="AS66" t="str">
            <v>N/A</v>
          </cell>
          <cell r="AT66" t="str">
            <v>N/A</v>
          </cell>
          <cell r="AU66" t="str">
            <v>N/A</v>
          </cell>
          <cell r="AV66" t="str">
            <v>N/A</v>
          </cell>
          <cell r="AW66" t="str">
            <v>N/A</v>
          </cell>
          <cell r="AX66" t="str">
            <v>N/A</v>
          </cell>
          <cell r="AY66" t="str">
            <v>-</v>
          </cell>
          <cell r="AZ66" t="str">
            <v>-</v>
          </cell>
          <cell r="BA66" t="str">
            <v>-</v>
          </cell>
          <cell r="BB66" t="str">
            <v>YES</v>
          </cell>
          <cell r="BC66" t="str">
            <v>YES</v>
          </cell>
          <cell r="BD66" t="str">
            <v>-</v>
          </cell>
          <cell r="BE66" t="str">
            <v>-</v>
          </cell>
        </row>
        <row r="67">
          <cell r="A67" t="str">
            <v>Instream Barrier - MF45.2b</v>
          </cell>
          <cell r="B67" t="str">
            <v>Instream</v>
          </cell>
          <cell r="C67" t="str">
            <v>MF45.2</v>
          </cell>
          <cell r="D67">
            <v>716797</v>
          </cell>
          <cell r="E67">
            <v>4330433</v>
          </cell>
          <cell r="F67">
            <v>1</v>
          </cell>
          <cell r="G67" t="str">
            <v>Falls</v>
          </cell>
          <cell r="M67">
            <v>6</v>
          </cell>
          <cell r="S67">
            <v>3.3</v>
          </cell>
          <cell r="U67">
            <v>1</v>
          </cell>
          <cell r="V67">
            <v>0</v>
          </cell>
          <cell r="W67" t="str">
            <v>-</v>
          </cell>
          <cell r="X67" t="str">
            <v>-</v>
          </cell>
          <cell r="Y67" t="str">
            <v>-</v>
          </cell>
          <cell r="Z67" t="str">
            <v>-</v>
          </cell>
          <cell r="AA67" t="str">
            <v>-</v>
          </cell>
          <cell r="AD67" t="str">
            <v>barrier</v>
          </cell>
          <cell r="AE67" t="str">
            <v>barrier</v>
          </cell>
          <cell r="AF67" t="str">
            <v>FH</v>
          </cell>
          <cell r="AG67">
            <v>1</v>
          </cell>
          <cell r="AH67" t="str">
            <v>No Data</v>
          </cell>
          <cell r="AI67" t="str">
            <v>No Data</v>
          </cell>
          <cell r="AJ67" t="str">
            <v>Impassable</v>
          </cell>
          <cell r="AK67" t="str">
            <v>Impassable</v>
          </cell>
          <cell r="AL67" t="str">
            <v>NO</v>
          </cell>
          <cell r="AM67" t="str">
            <v>JUMPABLE</v>
          </cell>
          <cell r="AN67" t="str">
            <v>JUMPABLE</v>
          </cell>
          <cell r="AO67" t="str">
            <v>YES</v>
          </cell>
          <cell r="AP67" t="str">
            <v>HEIGHT</v>
          </cell>
          <cell r="AQ67" t="str">
            <v>NO</v>
          </cell>
          <cell r="AR67" t="str">
            <v>N/A</v>
          </cell>
          <cell r="AS67" t="str">
            <v>N/A</v>
          </cell>
          <cell r="AT67" t="str">
            <v>N/A</v>
          </cell>
          <cell r="AU67" t="str">
            <v>N/A</v>
          </cell>
          <cell r="AV67" t="str">
            <v>N/A</v>
          </cell>
          <cell r="AW67" t="str">
            <v>N/A</v>
          </cell>
          <cell r="AX67" t="str">
            <v>N/A</v>
          </cell>
          <cell r="AY67" t="str">
            <v>-</v>
          </cell>
          <cell r="AZ67" t="str">
            <v>-</v>
          </cell>
          <cell r="BA67" t="str">
            <v>-</v>
          </cell>
          <cell r="BB67" t="str">
            <v>YES</v>
          </cell>
          <cell r="BC67" t="str">
            <v>YES</v>
          </cell>
          <cell r="BD67" t="str">
            <v>-</v>
          </cell>
          <cell r="BE67" t="str">
            <v>-</v>
          </cell>
        </row>
        <row r="68">
          <cell r="A68" t="str">
            <v>Instream Barrier - MF45.3</v>
          </cell>
          <cell r="B68" t="str">
            <v>Instream</v>
          </cell>
          <cell r="C68" t="str">
            <v>MF45.3</v>
          </cell>
          <cell r="D68">
            <v>716799</v>
          </cell>
          <cell r="E68">
            <v>4330451</v>
          </cell>
          <cell r="F68">
            <v>1</v>
          </cell>
          <cell r="G68" t="str">
            <v>Falls</v>
          </cell>
          <cell r="M68">
            <v>7</v>
          </cell>
          <cell r="S68">
            <v>2</v>
          </cell>
          <cell r="U68">
            <v>1</v>
          </cell>
          <cell r="V68">
            <v>0</v>
          </cell>
          <cell r="W68" t="str">
            <v>-</v>
          </cell>
          <cell r="X68" t="str">
            <v>-</v>
          </cell>
          <cell r="Y68" t="str">
            <v>-</v>
          </cell>
          <cell r="Z68" t="str">
            <v>-</v>
          </cell>
          <cell r="AA68" t="str">
            <v>-</v>
          </cell>
          <cell r="AD68" t="str">
            <v>barrier</v>
          </cell>
          <cell r="AE68" t="str">
            <v>barrier</v>
          </cell>
          <cell r="AF68" t="str">
            <v>FH</v>
          </cell>
          <cell r="AG68">
            <v>1</v>
          </cell>
          <cell r="AH68" t="str">
            <v>No Data</v>
          </cell>
          <cell r="AI68" t="str">
            <v>No Data</v>
          </cell>
          <cell r="AJ68" t="str">
            <v>Impassable</v>
          </cell>
          <cell r="AK68" t="str">
            <v>Impassable</v>
          </cell>
          <cell r="AL68" t="str">
            <v>NO</v>
          </cell>
          <cell r="AM68" t="str">
            <v>JUMPABLE</v>
          </cell>
          <cell r="AN68" t="str">
            <v>JUMPABLE</v>
          </cell>
          <cell r="AO68" t="str">
            <v>YES</v>
          </cell>
          <cell r="AP68" t="str">
            <v>HEIGHT</v>
          </cell>
          <cell r="AQ68" t="str">
            <v>NO</v>
          </cell>
          <cell r="AR68" t="str">
            <v>N/A</v>
          </cell>
          <cell r="AS68" t="str">
            <v>N/A</v>
          </cell>
          <cell r="AT68" t="str">
            <v>N/A</v>
          </cell>
          <cell r="AU68" t="str">
            <v>N/A</v>
          </cell>
          <cell r="AV68" t="str">
            <v>N/A</v>
          </cell>
          <cell r="AW68" t="str">
            <v>N/A</v>
          </cell>
          <cell r="AX68" t="str">
            <v>N/A</v>
          </cell>
          <cell r="AY68" t="str">
            <v>-</v>
          </cell>
          <cell r="AZ68" t="str">
            <v>-</v>
          </cell>
          <cell r="BA68" t="str">
            <v>-</v>
          </cell>
          <cell r="BB68" t="str">
            <v>YES</v>
          </cell>
          <cell r="BC68" t="str">
            <v>YES</v>
          </cell>
          <cell r="BD68" t="str">
            <v>-</v>
          </cell>
          <cell r="BE68" t="str">
            <v>-</v>
          </cell>
        </row>
        <row r="69">
          <cell r="A69" t="str">
            <v>Instream Barrier - MF45.4</v>
          </cell>
          <cell r="B69" t="str">
            <v>Instream</v>
          </cell>
          <cell r="C69" t="str">
            <v>MF45.4</v>
          </cell>
          <cell r="D69">
            <v>716961</v>
          </cell>
          <cell r="E69">
            <v>4330701</v>
          </cell>
          <cell r="F69">
            <v>1</v>
          </cell>
          <cell r="G69" t="str">
            <v>Falls</v>
          </cell>
          <cell r="M69">
            <v>3</v>
          </cell>
          <cell r="S69">
            <v>2.5</v>
          </cell>
          <cell r="U69">
            <v>1</v>
          </cell>
          <cell r="V69">
            <v>0</v>
          </cell>
          <cell r="W69" t="str">
            <v>-</v>
          </cell>
          <cell r="X69" t="str">
            <v>-</v>
          </cell>
          <cell r="Y69" t="str">
            <v>-</v>
          </cell>
          <cell r="Z69" t="str">
            <v>-</v>
          </cell>
          <cell r="AA69" t="str">
            <v>-</v>
          </cell>
          <cell r="AD69" t="str">
            <v>barrier</v>
          </cell>
          <cell r="AE69" t="str">
            <v>barrier</v>
          </cell>
          <cell r="AF69" t="str">
            <v>FH</v>
          </cell>
          <cell r="AG69">
            <v>1</v>
          </cell>
          <cell r="AH69" t="str">
            <v>No Data</v>
          </cell>
          <cell r="AI69" t="str">
            <v>No Data</v>
          </cell>
          <cell r="AJ69" t="str">
            <v>JUMPABLE</v>
          </cell>
          <cell r="AK69" t="str">
            <v>Impassable</v>
          </cell>
          <cell r="AL69" t="str">
            <v>Potential</v>
          </cell>
          <cell r="AM69" t="str">
            <v>JUMPABLE</v>
          </cell>
          <cell r="AN69" t="str">
            <v>JUMPABLE</v>
          </cell>
          <cell r="AO69" t="str">
            <v>YES</v>
          </cell>
          <cell r="AP69" t="str">
            <v>CHECK CURVES</v>
          </cell>
          <cell r="AQ69" t="str">
            <v>NO</v>
          </cell>
          <cell r="AR69" t="str">
            <v>N/A</v>
          </cell>
          <cell r="AS69" t="str">
            <v>N/A</v>
          </cell>
          <cell r="AT69" t="str">
            <v>N/A</v>
          </cell>
          <cell r="AU69" t="str">
            <v>N/A</v>
          </cell>
          <cell r="AV69" t="str">
            <v>N/A</v>
          </cell>
          <cell r="AW69" t="str">
            <v>N/A</v>
          </cell>
          <cell r="AX69" t="str">
            <v>N/A</v>
          </cell>
          <cell r="AY69" t="str">
            <v>-</v>
          </cell>
          <cell r="AZ69" t="str">
            <v>-</v>
          </cell>
          <cell r="BA69" t="str">
            <v>-</v>
          </cell>
          <cell r="BB69" t="str">
            <v>YES</v>
          </cell>
          <cell r="BC69" t="str">
            <v>YES</v>
          </cell>
          <cell r="BD69" t="str">
            <v>-</v>
          </cell>
          <cell r="BE69" t="str">
            <v>-</v>
          </cell>
        </row>
        <row r="70">
          <cell r="A70" t="str">
            <v>Weir with Gage below French Meadows Dam</v>
          </cell>
          <cell r="B70" t="str">
            <v>Infrastructure</v>
          </cell>
          <cell r="C70" t="str">
            <v>MF46.6</v>
          </cell>
          <cell r="D70">
            <v>717789</v>
          </cell>
          <cell r="E70">
            <v>4331977</v>
          </cell>
          <cell r="F70">
            <v>1</v>
          </cell>
          <cell r="G70" t="str">
            <v>Falls</v>
          </cell>
          <cell r="I70">
            <v>5</v>
          </cell>
          <cell r="J70">
            <v>1.8</v>
          </cell>
          <cell r="L70">
            <v>-90</v>
          </cell>
          <cell r="M70">
            <v>0.1</v>
          </cell>
          <cell r="S70">
            <v>2.8</v>
          </cell>
          <cell r="T70">
            <v>0</v>
          </cell>
          <cell r="U70">
            <v>3.3</v>
          </cell>
          <cell r="V70">
            <v>1.5</v>
          </cell>
          <cell r="AC70" t="str">
            <v>Observed at high flows, weir inundated.</v>
          </cell>
          <cell r="AD70" t="str">
            <v>potential</v>
          </cell>
          <cell r="AE70" t="str">
            <v>barrier</v>
          </cell>
          <cell r="AF70" t="str">
            <v>FH</v>
          </cell>
          <cell r="AG70">
            <v>1</v>
          </cell>
          <cell r="AH70" t="str">
            <v>Optimal</v>
          </cell>
          <cell r="AI70" t="str">
            <v>No Data</v>
          </cell>
          <cell r="AJ70" t="str">
            <v>JUMPABLE</v>
          </cell>
          <cell r="AK70" t="str">
            <v>JUMPABLE</v>
          </cell>
          <cell r="AL70" t="str">
            <v>YES</v>
          </cell>
          <cell r="AM70" t="str">
            <v>Impassable</v>
          </cell>
          <cell r="AN70" t="str">
            <v>Impassable</v>
          </cell>
          <cell r="AO70" t="str">
            <v>NO</v>
          </cell>
          <cell r="AP70" t="str">
            <v>LENGTH</v>
          </cell>
          <cell r="AR70" t="str">
            <v>N/A</v>
          </cell>
          <cell r="AS70" t="str">
            <v>N/A</v>
          </cell>
          <cell r="AT70" t="str">
            <v>N/A</v>
          </cell>
          <cell r="AU70" t="str">
            <v>N/A</v>
          </cell>
          <cell r="AV70" t="str">
            <v>N/A</v>
          </cell>
          <cell r="AW70" t="str">
            <v>N/A</v>
          </cell>
          <cell r="AX70" t="str">
            <v>N/A</v>
          </cell>
          <cell r="AY70" t="str">
            <v>-</v>
          </cell>
          <cell r="AZ70" t="str">
            <v>-</v>
          </cell>
          <cell r="BA70" t="str">
            <v>-</v>
          </cell>
          <cell r="BB70" t="str">
            <v>-</v>
          </cell>
          <cell r="BC70" t="str">
            <v>YES</v>
          </cell>
          <cell r="BD70" t="str">
            <v>-</v>
          </cell>
          <cell r="BE70" t="str">
            <v>-</v>
          </cell>
        </row>
        <row r="71">
          <cell r="A71" t="str">
            <v>French Meadows Dam</v>
          </cell>
          <cell r="B71" t="str">
            <v>Infrastructure</v>
          </cell>
          <cell r="C71" t="str">
            <v>MF47.2</v>
          </cell>
          <cell r="D71">
            <v>718733</v>
          </cell>
          <cell r="E71">
            <v>4332190</v>
          </cell>
          <cell r="F71">
            <v>1</v>
          </cell>
          <cell r="G71" t="str">
            <v>Falls</v>
          </cell>
          <cell r="M71">
            <v>231</v>
          </cell>
          <cell r="AD71" t="str">
            <v>barrier</v>
          </cell>
          <cell r="AE71" t="str">
            <v>barrier</v>
          </cell>
          <cell r="AF71" t="str">
            <v>FH</v>
          </cell>
          <cell r="AG71">
            <v>1</v>
          </cell>
          <cell r="AH71" t="str">
            <v>No Data</v>
          </cell>
          <cell r="AI71" t="str">
            <v>No Data</v>
          </cell>
          <cell r="AJ71" t="str">
            <v>Impassable</v>
          </cell>
          <cell r="AK71" t="str">
            <v>Impassable</v>
          </cell>
          <cell r="AL71" t="str">
            <v>NO</v>
          </cell>
          <cell r="AM71" t="str">
            <v>No Data</v>
          </cell>
          <cell r="AN71" t="str">
            <v>No Data</v>
          </cell>
          <cell r="AO71" t="str">
            <v>No Data</v>
          </cell>
          <cell r="AP71" t="str">
            <v>HEIGHT</v>
          </cell>
          <cell r="AR71" t="str">
            <v>N/A</v>
          </cell>
          <cell r="AS71" t="str">
            <v>N/A</v>
          </cell>
          <cell r="AT71" t="str">
            <v>N/A</v>
          </cell>
          <cell r="AU71" t="str">
            <v>N/A</v>
          </cell>
          <cell r="AV71" t="str">
            <v>N/A</v>
          </cell>
          <cell r="AW71" t="str">
            <v>N/A</v>
          </cell>
          <cell r="AX71" t="str">
            <v>N/A</v>
          </cell>
          <cell r="AY71" t="str">
            <v>-</v>
          </cell>
          <cell r="AZ71" t="str">
            <v>-</v>
          </cell>
          <cell r="BA71" t="str">
            <v>-</v>
          </cell>
          <cell r="BB71" t="str">
            <v>YES</v>
          </cell>
          <cell r="BC71" t="str">
            <v>No Data</v>
          </cell>
          <cell r="BD71" t="str">
            <v>-</v>
          </cell>
          <cell r="BE71" t="str">
            <v>-</v>
          </cell>
        </row>
        <row r="72">
          <cell r="A72" t="str">
            <v>French Meadows Reservoir Inlet - MF51.6</v>
          </cell>
          <cell r="B72" t="str">
            <v>Reservoir Inlet</v>
          </cell>
          <cell r="C72" t="str">
            <v>MF51.6</v>
          </cell>
          <cell r="D72">
            <v>724039</v>
          </cell>
          <cell r="E72">
            <v>4334659</v>
          </cell>
          <cell r="F72" t="str">
            <v>-</v>
          </cell>
          <cell r="G72" t="str">
            <v>No Barrier</v>
          </cell>
          <cell r="H72" t="str">
            <v>-</v>
          </cell>
          <cell r="I72" t="str">
            <v>-</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cell r="Z72" t="str">
            <v>-</v>
          </cell>
          <cell r="AA72" t="str">
            <v>-</v>
          </cell>
          <cell r="AG72">
            <v>1</v>
          </cell>
          <cell r="AH72" t="str">
            <v>N/A</v>
          </cell>
          <cell r="AI72" t="str">
            <v>N/A</v>
          </cell>
          <cell r="AJ72" t="str">
            <v>N/A</v>
          </cell>
          <cell r="AK72" t="str">
            <v>N/A</v>
          </cell>
          <cell r="AL72" t="str">
            <v>N/A</v>
          </cell>
          <cell r="AM72" t="str">
            <v>N/A</v>
          </cell>
          <cell r="AN72" t="str">
            <v>N/A</v>
          </cell>
          <cell r="AO72" t="str">
            <v>N/A</v>
          </cell>
          <cell r="AP72" t="str">
            <v>N/A</v>
          </cell>
          <cell r="AR72" t="str">
            <v>N/A</v>
          </cell>
          <cell r="AS72" t="str">
            <v>N/A</v>
          </cell>
          <cell r="AT72" t="str">
            <v>N/A</v>
          </cell>
          <cell r="AU72" t="str">
            <v>N/A</v>
          </cell>
          <cell r="AV72" t="str">
            <v>N/A</v>
          </cell>
          <cell r="AW72" t="str">
            <v>N/A</v>
          </cell>
          <cell r="AX72" t="str">
            <v>N/A</v>
          </cell>
          <cell r="AY72" t="str">
            <v>-</v>
          </cell>
          <cell r="AZ72" t="str">
            <v>-</v>
          </cell>
          <cell r="BA72" t="str">
            <v>-</v>
          </cell>
          <cell r="BB72" t="str">
            <v>-</v>
          </cell>
          <cell r="BC72" t="str">
            <v>-</v>
          </cell>
          <cell r="BD72" t="str">
            <v>-</v>
          </cell>
          <cell r="BE72" t="str">
            <v>-</v>
          </cell>
        </row>
        <row r="73">
          <cell r="A73" t="str">
            <v>Instream Barrier - MF57.9</v>
          </cell>
          <cell r="B73" t="str">
            <v>Instream</v>
          </cell>
          <cell r="C73" t="str">
            <v>MF57.9</v>
          </cell>
          <cell r="D73">
            <v>728358</v>
          </cell>
          <cell r="E73">
            <v>4341168</v>
          </cell>
          <cell r="F73">
            <v>1</v>
          </cell>
          <cell r="G73" t="str">
            <v>Falls</v>
          </cell>
          <cell r="I73">
            <v>0</v>
          </cell>
          <cell r="J73">
            <v>0.1</v>
          </cell>
          <cell r="M73">
            <v>9.4</v>
          </cell>
          <cell r="S73">
            <v>1.4</v>
          </cell>
          <cell r="T73" t="str">
            <v>-</v>
          </cell>
          <cell r="U73">
            <v>0</v>
          </cell>
          <cell r="V73">
            <v>2.5</v>
          </cell>
          <cell r="AC73" t="str">
            <v>8 miles upstream of French Meadows Reservoir.</v>
          </cell>
          <cell r="AD73" t="str">
            <v>barrier</v>
          </cell>
          <cell r="AE73" t="str">
            <v>barrier</v>
          </cell>
          <cell r="AF73" t="str">
            <v>FH LD</v>
          </cell>
        </row>
        <row r="74">
          <cell r="A74" t="str">
            <v>Rubicon River</v>
          </cell>
          <cell r="AH74" t="str">
            <v>N/A</v>
          </cell>
          <cell r="AI74" t="str">
            <v>No Data</v>
          </cell>
          <cell r="AJ74" t="str">
            <v>N/A</v>
          </cell>
          <cell r="AK74" t="str">
            <v>N/A</v>
          </cell>
          <cell r="AL74" t="str">
            <v>N/A</v>
          </cell>
          <cell r="AM74" t="str">
            <v>N/A</v>
          </cell>
          <cell r="AN74" t="str">
            <v>N/A</v>
          </cell>
          <cell r="AO74" t="str">
            <v>N/A</v>
          </cell>
          <cell r="AP74" t="str">
            <v>N/A</v>
          </cell>
          <cell r="AR74" t="str">
            <v>N/A</v>
          </cell>
          <cell r="AS74" t="str">
            <v>N/A</v>
          </cell>
          <cell r="AT74" t="str">
            <v>N/A</v>
          </cell>
          <cell r="AU74" t="str">
            <v>N/A</v>
          </cell>
          <cell r="AV74" t="str">
            <v>N/A</v>
          </cell>
          <cell r="AW74" t="str">
            <v>N/A</v>
          </cell>
          <cell r="AX74" t="str">
            <v>N/A</v>
          </cell>
          <cell r="AY74" t="str">
            <v>-</v>
          </cell>
          <cell r="AZ74" t="str">
            <v>-</v>
          </cell>
          <cell r="BA74" t="str">
            <v>-</v>
          </cell>
          <cell r="BB74" t="str">
            <v>-</v>
          </cell>
          <cell r="BC74" t="str">
            <v>-</v>
          </cell>
          <cell r="BD74" t="str">
            <v>-</v>
          </cell>
          <cell r="BE74" t="str">
            <v>-</v>
          </cell>
        </row>
        <row r="75">
          <cell r="A75" t="str">
            <v>Ralston Afterbay Inlet - R0.7</v>
          </cell>
          <cell r="B75" t="str">
            <v>Reservoir Inlet</v>
          </cell>
          <cell r="C75" t="str">
            <v>R0.7</v>
          </cell>
          <cell r="D75">
            <v>697130</v>
          </cell>
          <cell r="E75">
            <v>4319170</v>
          </cell>
          <cell r="F75" t="str">
            <v>-</v>
          </cell>
          <cell r="G75" t="str">
            <v>No Barrier</v>
          </cell>
          <cell r="H75" t="str">
            <v>-</v>
          </cell>
          <cell r="I75" t="str">
            <v>-</v>
          </cell>
          <cell r="J75" t="str">
            <v>-</v>
          </cell>
          <cell r="K75" t="str">
            <v>-</v>
          </cell>
          <cell r="L75" t="str">
            <v>-</v>
          </cell>
          <cell r="M75" t="str">
            <v>-</v>
          </cell>
          <cell r="N75" t="str">
            <v>-</v>
          </cell>
          <cell r="O75" t="str">
            <v>-</v>
          </cell>
          <cell r="P75" t="str">
            <v>-</v>
          </cell>
          <cell r="Q75" t="str">
            <v>-</v>
          </cell>
          <cell r="R75" t="str">
            <v>-</v>
          </cell>
          <cell r="S75" t="str">
            <v>-</v>
          </cell>
          <cell r="T75" t="str">
            <v>-</v>
          </cell>
          <cell r="U75" t="str">
            <v>-</v>
          </cell>
          <cell r="V75" t="str">
            <v>-</v>
          </cell>
          <cell r="W75" t="str">
            <v>-</v>
          </cell>
          <cell r="X75" t="str">
            <v>-</v>
          </cell>
          <cell r="Y75" t="str">
            <v>-</v>
          </cell>
          <cell r="Z75" t="str">
            <v>-</v>
          </cell>
          <cell r="AA75" t="str">
            <v>-</v>
          </cell>
          <cell r="AG75">
            <v>1</v>
          </cell>
          <cell r="AH75" t="str">
            <v>N/A</v>
          </cell>
          <cell r="AI75" t="str">
            <v>N/A</v>
          </cell>
          <cell r="AJ75" t="str">
            <v>N/A</v>
          </cell>
          <cell r="AK75" t="str">
            <v>N/A</v>
          </cell>
          <cell r="AL75" t="str">
            <v>N/A</v>
          </cell>
          <cell r="AM75" t="str">
            <v>N/A</v>
          </cell>
          <cell r="AN75" t="str">
            <v>N/A</v>
          </cell>
          <cell r="AO75" t="str">
            <v>N/A</v>
          </cell>
          <cell r="AP75" t="str">
            <v>N/A</v>
          </cell>
          <cell r="AR75" t="str">
            <v>N/A</v>
          </cell>
          <cell r="AS75" t="str">
            <v>N/A</v>
          </cell>
          <cell r="AT75" t="str">
            <v>N/A</v>
          </cell>
          <cell r="AU75" t="str">
            <v>N/A</v>
          </cell>
          <cell r="AV75" t="str">
            <v>N/A</v>
          </cell>
          <cell r="AW75" t="str">
            <v>N/A</v>
          </cell>
          <cell r="AX75" t="str">
            <v>N/A</v>
          </cell>
          <cell r="AY75" t="str">
            <v>-</v>
          </cell>
          <cell r="AZ75" t="str">
            <v>-</v>
          </cell>
          <cell r="BA75" t="str">
            <v>-</v>
          </cell>
          <cell r="BB75" t="str">
            <v>-</v>
          </cell>
          <cell r="BC75" t="str">
            <v>-</v>
          </cell>
          <cell r="BD75" t="str">
            <v>-</v>
          </cell>
          <cell r="BE75" t="str">
            <v>-</v>
          </cell>
        </row>
        <row r="76">
          <cell r="A76" t="str">
            <v>Cascade below Long Canyon Confluence - R3.4a</v>
          </cell>
          <cell r="B76" t="str">
            <v>Instream</v>
          </cell>
          <cell r="C76" t="str">
            <v>R3.4</v>
          </cell>
          <cell r="D76">
            <v>700006</v>
          </cell>
          <cell r="E76">
            <v>4317937</v>
          </cell>
          <cell r="F76">
            <v>1</v>
          </cell>
          <cell r="G76" t="str">
            <v>Falls</v>
          </cell>
          <cell r="H76" t="str">
            <v>Check Stage 10/26/07</v>
          </cell>
          <cell r="I76">
            <v>2</v>
          </cell>
          <cell r="J76">
            <v>0.9</v>
          </cell>
          <cell r="K76">
            <v>1.85</v>
          </cell>
          <cell r="L76">
            <v>-15</v>
          </cell>
          <cell r="M76">
            <v>2.2</v>
          </cell>
          <cell r="N76" t="str">
            <v>-</v>
          </cell>
          <cell r="O76" t="str">
            <v>-</v>
          </cell>
          <cell r="P76" t="str">
            <v>-</v>
          </cell>
          <cell r="Q76" t="str">
            <v>-</v>
          </cell>
          <cell r="R76" t="str">
            <v>-</v>
          </cell>
          <cell r="S76">
            <v>3.6</v>
          </cell>
          <cell r="T76">
            <v>0.5</v>
          </cell>
          <cell r="U76">
            <v>1.8</v>
          </cell>
          <cell r="V76">
            <v>0.6</v>
          </cell>
          <cell r="W76" t="str">
            <v>-</v>
          </cell>
          <cell r="X76" t="str">
            <v>-</v>
          </cell>
          <cell r="Y76" t="str">
            <v>-</v>
          </cell>
          <cell r="Z76" t="str">
            <v>-</v>
          </cell>
          <cell r="AA76" t="str">
            <v>-</v>
          </cell>
          <cell r="AC76" t="str">
            <v>Barrier measurements taken at path of least resistance within complex cascade.</v>
          </cell>
          <cell r="AD76" t="str">
            <v>barrier</v>
          </cell>
          <cell r="AE76" t="str">
            <v>barrier</v>
          </cell>
          <cell r="AF76" t="str">
            <v>FH</v>
          </cell>
          <cell r="AG76">
            <v>1</v>
          </cell>
          <cell r="AH76" t="str">
            <v>Optimal</v>
          </cell>
          <cell r="AI76" t="str">
            <v>Optimal</v>
          </cell>
          <cell r="AJ76" t="str">
            <v>JUMPABLE</v>
          </cell>
          <cell r="AK76" t="str">
            <v>Impassable</v>
          </cell>
          <cell r="AL76" t="str">
            <v>Potential</v>
          </cell>
          <cell r="AM76" t="str">
            <v>JUMPABLE</v>
          </cell>
          <cell r="AN76" t="str">
            <v>Impassable</v>
          </cell>
          <cell r="AO76" t="str">
            <v>Potential</v>
          </cell>
          <cell r="AP76" t="str">
            <v>CHECK CURVES</v>
          </cell>
          <cell r="AQ76" t="str">
            <v>NO</v>
          </cell>
          <cell r="AR76" t="str">
            <v>N/A</v>
          </cell>
          <cell r="AS76" t="str">
            <v>N/A</v>
          </cell>
          <cell r="AT76" t="str">
            <v>N/A</v>
          </cell>
          <cell r="AU76" t="str">
            <v>N/A</v>
          </cell>
          <cell r="AV76" t="str">
            <v>N/A</v>
          </cell>
          <cell r="AW76" t="str">
            <v>N/A</v>
          </cell>
          <cell r="AX76" t="str">
            <v>N/A</v>
          </cell>
          <cell r="AY76" t="str">
            <v>-</v>
          </cell>
          <cell r="AZ76" t="str">
            <v>-</v>
          </cell>
          <cell r="BA76" t="str">
            <v>-</v>
          </cell>
          <cell r="BB76" t="str">
            <v>YES</v>
          </cell>
          <cell r="BC76" t="str">
            <v>YES</v>
          </cell>
          <cell r="BD76" t="str">
            <v>-</v>
          </cell>
          <cell r="BE76" t="str">
            <v>-</v>
          </cell>
        </row>
        <row r="77">
          <cell r="A77" t="str">
            <v>Cascade below Long Canyon Confluence - R3.4b</v>
          </cell>
          <cell r="B77" t="str">
            <v>Instream</v>
          </cell>
          <cell r="C77" t="str">
            <v>R3.4</v>
          </cell>
          <cell r="D77">
            <v>700006</v>
          </cell>
          <cell r="E77">
            <v>4317937</v>
          </cell>
          <cell r="F77">
            <v>2</v>
          </cell>
          <cell r="G77" t="str">
            <v>Falls</v>
          </cell>
          <cell r="H77" t="str">
            <v>Check Stage 10/26/07</v>
          </cell>
          <cell r="I77">
            <v>1.8</v>
          </cell>
          <cell r="J77">
            <v>0.4</v>
          </cell>
          <cell r="K77">
            <v>3.08</v>
          </cell>
          <cell r="L77">
            <v>15</v>
          </cell>
          <cell r="M77">
            <v>2.1</v>
          </cell>
          <cell r="N77" t="str">
            <v>-</v>
          </cell>
          <cell r="O77" t="str">
            <v>-</v>
          </cell>
          <cell r="P77" t="str">
            <v>-</v>
          </cell>
          <cell r="Q77" t="str">
            <v>-</v>
          </cell>
          <cell r="R77" t="str">
            <v>-</v>
          </cell>
          <cell r="S77">
            <v>1.3</v>
          </cell>
          <cell r="T77">
            <v>0.4</v>
          </cell>
          <cell r="U77">
            <v>0.5</v>
          </cell>
          <cell r="V77">
            <v>0.4</v>
          </cell>
          <cell r="W77">
            <v>10</v>
          </cell>
          <cell r="X77">
            <v>10</v>
          </cell>
          <cell r="Y77">
            <v>1.3</v>
          </cell>
          <cell r="Z77">
            <v>0.1</v>
          </cell>
          <cell r="AA77" t="str">
            <v>Passable</v>
          </cell>
          <cell r="AC77" t="str">
            <v>Barrier measurements taken at path of least resistance within complex cascade.</v>
          </cell>
          <cell r="AD77" t="str">
            <v>potential</v>
          </cell>
          <cell r="AE77" t="str">
            <v>barrier</v>
          </cell>
          <cell r="AF77" t="str">
            <v>FH</v>
          </cell>
          <cell r="AG77">
            <v>1</v>
          </cell>
          <cell r="AH77" t="str">
            <v>Optimal</v>
          </cell>
          <cell r="AI77" t="str">
            <v>Optimal</v>
          </cell>
          <cell r="AJ77" t="str">
            <v>JUMPABLE</v>
          </cell>
          <cell r="AK77" t="str">
            <v>Impassable</v>
          </cell>
          <cell r="AL77" t="str">
            <v>Potential</v>
          </cell>
          <cell r="AM77" t="str">
            <v>JUMPABLE</v>
          </cell>
          <cell r="AN77" t="str">
            <v>JUMPABLE</v>
          </cell>
          <cell r="AO77" t="str">
            <v>YES</v>
          </cell>
          <cell r="AP77" t="str">
            <v>CHECK CURVES</v>
          </cell>
          <cell r="AQ77" t="str">
            <v>Potential</v>
          </cell>
          <cell r="AR77" t="str">
            <v>N/A</v>
          </cell>
          <cell r="AS77" t="str">
            <v>N/A</v>
          </cell>
          <cell r="AT77" t="str">
            <v>N/A</v>
          </cell>
          <cell r="AU77" t="str">
            <v>N/A</v>
          </cell>
          <cell r="AV77" t="str">
            <v>N/A</v>
          </cell>
          <cell r="AW77" t="str">
            <v>N/A</v>
          </cell>
          <cell r="AX77" t="str">
            <v>N/A</v>
          </cell>
          <cell r="AY77" t="str">
            <v>-</v>
          </cell>
          <cell r="AZ77" t="str">
            <v>-</v>
          </cell>
          <cell r="BA77" t="str">
            <v>-</v>
          </cell>
          <cell r="BB77" t="str">
            <v>YES</v>
          </cell>
          <cell r="BC77" t="str">
            <v>YES</v>
          </cell>
          <cell r="BD77" t="str">
            <v>-</v>
          </cell>
          <cell r="BE77" t="str">
            <v>-</v>
          </cell>
        </row>
        <row r="78">
          <cell r="A78" t="str">
            <v>Long Canyon Creek - R3.6a</v>
          </cell>
          <cell r="B78" t="str">
            <v>Confluence</v>
          </cell>
          <cell r="C78" t="str">
            <v>R3.6</v>
          </cell>
          <cell r="D78">
            <v>700296</v>
          </cell>
          <cell r="E78">
            <v>4318223</v>
          </cell>
          <cell r="F78" t="str">
            <v>-</v>
          </cell>
          <cell r="G78" t="str">
            <v>No Barrier</v>
          </cell>
          <cell r="H78" t="str">
            <v>-</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cell r="X78" t="str">
            <v>-</v>
          </cell>
          <cell r="Y78" t="str">
            <v>-</v>
          </cell>
          <cell r="Z78" t="str">
            <v>-</v>
          </cell>
          <cell r="AA78" t="str">
            <v>-</v>
          </cell>
          <cell r="AG78">
            <v>1</v>
          </cell>
          <cell r="AH78" t="str">
            <v>N/A</v>
          </cell>
          <cell r="AI78" t="str">
            <v>N/A</v>
          </cell>
          <cell r="AJ78" t="str">
            <v>N/A</v>
          </cell>
          <cell r="AK78" t="str">
            <v>N/A</v>
          </cell>
          <cell r="AL78" t="str">
            <v>N/A</v>
          </cell>
          <cell r="AM78" t="str">
            <v>N/A</v>
          </cell>
          <cell r="AN78" t="str">
            <v>N/A</v>
          </cell>
          <cell r="AO78" t="str">
            <v>N/A</v>
          </cell>
          <cell r="AP78" t="str">
            <v>N/A</v>
          </cell>
          <cell r="AR78" t="str">
            <v>N/A</v>
          </cell>
          <cell r="AS78" t="str">
            <v>N/A</v>
          </cell>
          <cell r="AT78" t="str">
            <v>N/A</v>
          </cell>
          <cell r="AU78" t="str">
            <v>N/A</v>
          </cell>
          <cell r="AV78" t="str">
            <v>N/A</v>
          </cell>
          <cell r="AW78" t="str">
            <v>N/A</v>
          </cell>
          <cell r="AX78" t="str">
            <v>N/A</v>
          </cell>
          <cell r="AY78" t="str">
            <v>-</v>
          </cell>
          <cell r="AZ78" t="str">
            <v>-</v>
          </cell>
          <cell r="BA78" t="str">
            <v>-</v>
          </cell>
          <cell r="BB78" t="str">
            <v>-</v>
          </cell>
          <cell r="BC78" t="str">
            <v>-</v>
          </cell>
          <cell r="BD78" t="str">
            <v>-</v>
          </cell>
          <cell r="BE78" t="str">
            <v>-</v>
          </cell>
        </row>
        <row r="79">
          <cell r="A79" t="str">
            <v>Long Canyon Creek - R3.6</v>
          </cell>
          <cell r="B79" t="str">
            <v>Confluence</v>
          </cell>
          <cell r="C79" t="str">
            <v>LC0.2</v>
          </cell>
          <cell r="D79">
            <v>700400</v>
          </cell>
          <cell r="E79">
            <v>4318437</v>
          </cell>
          <cell r="F79">
            <v>1</v>
          </cell>
          <cell r="G79" t="str">
            <v>Falls</v>
          </cell>
          <cell r="M79">
            <v>5</v>
          </cell>
          <cell r="S79">
            <v>3</v>
          </cell>
          <cell r="U79">
            <v>1</v>
          </cell>
          <cell r="V79">
            <v>0</v>
          </cell>
          <cell r="W79" t="str">
            <v>-</v>
          </cell>
          <cell r="X79" t="str">
            <v>-</v>
          </cell>
          <cell r="Y79" t="str">
            <v>-</v>
          </cell>
          <cell r="Z79" t="str">
            <v>-</v>
          </cell>
          <cell r="AA79" t="str">
            <v>-</v>
          </cell>
          <cell r="AD79" t="str">
            <v>barrier</v>
          </cell>
          <cell r="AE79" t="str">
            <v>barrier</v>
          </cell>
          <cell r="AF79" t="str">
            <v>FH</v>
          </cell>
          <cell r="AG79">
            <v>1</v>
          </cell>
          <cell r="AH79" t="str">
            <v>No Data</v>
          </cell>
          <cell r="AI79" t="str">
            <v>No Data</v>
          </cell>
          <cell r="AJ79" t="str">
            <v>Impassable</v>
          </cell>
          <cell r="AK79" t="str">
            <v>Impassable</v>
          </cell>
          <cell r="AL79" t="str">
            <v>NO</v>
          </cell>
          <cell r="AM79" t="str">
            <v>JUMPABLE</v>
          </cell>
          <cell r="AN79" t="str">
            <v>JUMPABLE</v>
          </cell>
          <cell r="AO79" t="str">
            <v>YES</v>
          </cell>
          <cell r="AP79" t="str">
            <v>HEIGHT</v>
          </cell>
          <cell r="AQ79" t="str">
            <v>NO</v>
          </cell>
          <cell r="AR79" t="str">
            <v>N/A</v>
          </cell>
          <cell r="AS79" t="str">
            <v>N/A</v>
          </cell>
          <cell r="AT79" t="str">
            <v>N/A</v>
          </cell>
          <cell r="AU79" t="str">
            <v>N/A</v>
          </cell>
          <cell r="AV79" t="str">
            <v>N/A</v>
          </cell>
          <cell r="AW79" t="str">
            <v>N/A</v>
          </cell>
          <cell r="AX79" t="str">
            <v>N/A</v>
          </cell>
          <cell r="AY79" t="str">
            <v>-</v>
          </cell>
          <cell r="AZ79" t="str">
            <v>-</v>
          </cell>
          <cell r="BA79" t="str">
            <v>-</v>
          </cell>
          <cell r="BB79" t="str">
            <v>YES</v>
          </cell>
          <cell r="BC79" t="str">
            <v>YES</v>
          </cell>
          <cell r="BD79" t="str">
            <v>-</v>
          </cell>
          <cell r="BE79" t="str">
            <v>-</v>
          </cell>
        </row>
        <row r="80">
          <cell r="A80" t="str">
            <v>Instream Barrier Qual - R3.9</v>
          </cell>
          <cell r="B80" t="str">
            <v>Instream</v>
          </cell>
          <cell r="C80" t="str">
            <v>R3.9</v>
          </cell>
          <cell r="D80">
            <v>700514</v>
          </cell>
          <cell r="E80">
            <v>4317912</v>
          </cell>
          <cell r="G80" t="str">
            <v>Falls</v>
          </cell>
          <cell r="AC80" t="str">
            <v>Evaluated from helicopter and photos.</v>
          </cell>
          <cell r="AD80" t="str">
            <v>potential</v>
          </cell>
          <cell r="AE80" t="str">
            <v>potential</v>
          </cell>
          <cell r="AF80" t="str">
            <v>FH</v>
          </cell>
          <cell r="AG80">
            <v>1</v>
          </cell>
          <cell r="AH80" t="str">
            <v>No Data</v>
          </cell>
          <cell r="AI80" t="str">
            <v>No Data</v>
          </cell>
          <cell r="AJ80" t="str">
            <v>No Data</v>
          </cell>
          <cell r="AK80" t="str">
            <v>No Data</v>
          </cell>
          <cell r="AL80" t="str">
            <v>No Data</v>
          </cell>
          <cell r="AM80" t="str">
            <v>No Data</v>
          </cell>
          <cell r="AN80" t="str">
            <v>No Data</v>
          </cell>
          <cell r="AO80" t="str">
            <v>No Data</v>
          </cell>
          <cell r="AP80" t="str">
            <v>No Data</v>
          </cell>
          <cell r="AR80" t="str">
            <v>N/A</v>
          </cell>
          <cell r="AS80" t="str">
            <v>N/A</v>
          </cell>
          <cell r="AT80" t="str">
            <v>N/A</v>
          </cell>
          <cell r="AU80" t="str">
            <v>N/A</v>
          </cell>
          <cell r="AV80" t="str">
            <v>N/A</v>
          </cell>
          <cell r="AW80" t="str">
            <v>N/A</v>
          </cell>
          <cell r="AX80" t="str">
            <v>N/A</v>
          </cell>
          <cell r="AY80" t="str">
            <v>-</v>
          </cell>
          <cell r="AZ80" t="str">
            <v>-</v>
          </cell>
          <cell r="BA80" t="str">
            <v>-</v>
          </cell>
          <cell r="BB80" t="str">
            <v>-</v>
          </cell>
          <cell r="BC80" t="str">
            <v>No Data</v>
          </cell>
          <cell r="BD80" t="str">
            <v>-</v>
          </cell>
          <cell r="BE80" t="str">
            <v>-</v>
          </cell>
        </row>
        <row r="81">
          <cell r="A81" t="str">
            <v>Instream Barrier Qual - R4.2</v>
          </cell>
          <cell r="B81" t="str">
            <v>Instream</v>
          </cell>
          <cell r="C81" t="str">
            <v>R4.2</v>
          </cell>
          <cell r="D81">
            <v>700496</v>
          </cell>
          <cell r="E81">
            <v>4317514</v>
          </cell>
          <cell r="G81" t="str">
            <v>Falls</v>
          </cell>
          <cell r="AC81" t="str">
            <v>Evaluated from helicopter and photos.</v>
          </cell>
          <cell r="AD81" t="str">
            <v>potential</v>
          </cell>
          <cell r="AE81" t="str">
            <v>potential</v>
          </cell>
          <cell r="AF81" t="str">
            <v>FH</v>
          </cell>
          <cell r="AG81">
            <v>1</v>
          </cell>
          <cell r="AH81" t="str">
            <v>No Data</v>
          </cell>
          <cell r="AI81" t="str">
            <v>No Data</v>
          </cell>
          <cell r="AJ81" t="str">
            <v>No Data</v>
          </cell>
          <cell r="AK81" t="str">
            <v>No Data</v>
          </cell>
          <cell r="AL81" t="str">
            <v>No Data</v>
          </cell>
          <cell r="AM81" t="str">
            <v>No Data</v>
          </cell>
          <cell r="AN81" t="str">
            <v>No Data</v>
          </cell>
          <cell r="AO81" t="str">
            <v>No Data</v>
          </cell>
          <cell r="AP81" t="str">
            <v>No Data</v>
          </cell>
          <cell r="AR81" t="str">
            <v>N/A</v>
          </cell>
          <cell r="AS81" t="str">
            <v>N/A</v>
          </cell>
          <cell r="AT81" t="str">
            <v>N/A</v>
          </cell>
          <cell r="AU81" t="str">
            <v>N/A</v>
          </cell>
          <cell r="AV81" t="str">
            <v>N/A</v>
          </cell>
          <cell r="AW81" t="str">
            <v>N/A</v>
          </cell>
          <cell r="AX81" t="str">
            <v>N/A</v>
          </cell>
          <cell r="AY81" t="str">
            <v>-</v>
          </cell>
          <cell r="AZ81" t="str">
            <v>-</v>
          </cell>
          <cell r="BA81" t="str">
            <v>-</v>
          </cell>
          <cell r="BB81" t="str">
            <v>-</v>
          </cell>
          <cell r="BC81" t="str">
            <v>No Data</v>
          </cell>
          <cell r="BD81" t="str">
            <v>-</v>
          </cell>
          <cell r="BE81" t="str">
            <v>-</v>
          </cell>
        </row>
        <row r="82">
          <cell r="A82" t="str">
            <v>Instream Barrier Qual - R4.5</v>
          </cell>
          <cell r="B82" t="str">
            <v>Instream</v>
          </cell>
          <cell r="C82" t="str">
            <v>R4.5</v>
          </cell>
          <cell r="D82">
            <v>700727</v>
          </cell>
          <cell r="E82">
            <v>4317090</v>
          </cell>
          <cell r="G82" t="str">
            <v>Falls</v>
          </cell>
          <cell r="AC82" t="str">
            <v>Evaluated from helicopter and photos.</v>
          </cell>
          <cell r="AD82" t="str">
            <v>potential</v>
          </cell>
          <cell r="AE82" t="str">
            <v>potential</v>
          </cell>
          <cell r="AF82" t="str">
            <v>FH</v>
          </cell>
          <cell r="AG82">
            <v>1</v>
          </cell>
          <cell r="AH82" t="str">
            <v>No Data</v>
          </cell>
          <cell r="AI82" t="str">
            <v>No Data</v>
          </cell>
          <cell r="AJ82" t="str">
            <v>No Data</v>
          </cell>
          <cell r="AK82" t="str">
            <v>No Data</v>
          </cell>
          <cell r="AL82" t="str">
            <v>No Data</v>
          </cell>
          <cell r="AM82" t="str">
            <v>No Data</v>
          </cell>
          <cell r="AN82" t="str">
            <v>No Data</v>
          </cell>
          <cell r="AO82" t="str">
            <v>No Data</v>
          </cell>
          <cell r="AP82" t="str">
            <v>No Data</v>
          </cell>
          <cell r="AR82" t="str">
            <v>N/A</v>
          </cell>
          <cell r="AS82" t="str">
            <v>N/A</v>
          </cell>
          <cell r="AT82" t="str">
            <v>N/A</v>
          </cell>
          <cell r="AU82" t="str">
            <v>N/A</v>
          </cell>
          <cell r="AV82" t="str">
            <v>N/A</v>
          </cell>
          <cell r="AW82" t="str">
            <v>N/A</v>
          </cell>
          <cell r="AX82" t="str">
            <v>N/A</v>
          </cell>
          <cell r="AY82" t="str">
            <v>-</v>
          </cell>
          <cell r="AZ82" t="str">
            <v>-</v>
          </cell>
          <cell r="BA82" t="str">
            <v>-</v>
          </cell>
          <cell r="BB82" t="str">
            <v>-</v>
          </cell>
          <cell r="BC82" t="str">
            <v>No Data</v>
          </cell>
          <cell r="BD82" t="str">
            <v>-</v>
          </cell>
          <cell r="BE82" t="str">
            <v>-</v>
          </cell>
        </row>
        <row r="83">
          <cell r="A83" t="str">
            <v>Instream Barrier Qual - R4.6</v>
          </cell>
          <cell r="B83" t="str">
            <v>Instream</v>
          </cell>
          <cell r="C83" t="str">
            <v>R4.6</v>
          </cell>
          <cell r="D83">
            <v>700905</v>
          </cell>
          <cell r="E83">
            <v>4316927</v>
          </cell>
          <cell r="G83" t="str">
            <v>Falls</v>
          </cell>
          <cell r="AC83" t="str">
            <v>Evaluated from helicopter and photos.</v>
          </cell>
          <cell r="AD83" t="str">
            <v>potential</v>
          </cell>
          <cell r="AE83" t="str">
            <v>potential</v>
          </cell>
          <cell r="AF83" t="str">
            <v>FH</v>
          </cell>
          <cell r="AG83">
            <v>1</v>
          </cell>
          <cell r="AH83" t="str">
            <v>No Data</v>
          </cell>
          <cell r="AI83" t="str">
            <v>No Data</v>
          </cell>
          <cell r="AJ83" t="str">
            <v>No Data</v>
          </cell>
          <cell r="AK83" t="str">
            <v>No Data</v>
          </cell>
          <cell r="AL83" t="str">
            <v>No Data</v>
          </cell>
          <cell r="AM83" t="str">
            <v>No Data</v>
          </cell>
          <cell r="AN83" t="str">
            <v>No Data</v>
          </cell>
          <cell r="AO83" t="str">
            <v>No Data</v>
          </cell>
          <cell r="AP83" t="str">
            <v>No Data</v>
          </cell>
          <cell r="AR83" t="str">
            <v>N/A</v>
          </cell>
          <cell r="AS83" t="str">
            <v>N/A</v>
          </cell>
          <cell r="AT83" t="str">
            <v>N/A</v>
          </cell>
          <cell r="AU83" t="str">
            <v>N/A</v>
          </cell>
          <cell r="AV83" t="str">
            <v>N/A</v>
          </cell>
          <cell r="AW83" t="str">
            <v>N/A</v>
          </cell>
          <cell r="AX83" t="str">
            <v>N/A</v>
          </cell>
          <cell r="AY83" t="str">
            <v>-</v>
          </cell>
          <cell r="AZ83" t="str">
            <v>-</v>
          </cell>
          <cell r="BA83" t="str">
            <v>-</v>
          </cell>
          <cell r="BB83" t="str">
            <v>-</v>
          </cell>
          <cell r="BC83" t="str">
            <v>No Data</v>
          </cell>
          <cell r="BD83" t="str">
            <v>-</v>
          </cell>
          <cell r="BE83" t="str">
            <v>-</v>
          </cell>
        </row>
        <row r="84">
          <cell r="A84" t="str">
            <v>Instream Barrier Qual - R4.7</v>
          </cell>
          <cell r="B84" t="str">
            <v>Instream</v>
          </cell>
          <cell r="C84" t="str">
            <v>R4.7</v>
          </cell>
          <cell r="D84">
            <v>700912</v>
          </cell>
          <cell r="E84">
            <v>4316800</v>
          </cell>
          <cell r="G84" t="str">
            <v>Falls</v>
          </cell>
          <cell r="AC84" t="str">
            <v>Evaluated from helicopter and photos.</v>
          </cell>
          <cell r="AD84" t="str">
            <v>potential</v>
          </cell>
          <cell r="AE84" t="str">
            <v>potential</v>
          </cell>
          <cell r="AF84" t="str">
            <v>FH</v>
          </cell>
          <cell r="AG84">
            <v>1</v>
          </cell>
          <cell r="AH84" t="str">
            <v>No Data</v>
          </cell>
          <cell r="AI84" t="str">
            <v>No Data</v>
          </cell>
          <cell r="AJ84" t="str">
            <v>No Data</v>
          </cell>
          <cell r="AK84" t="str">
            <v>No Data</v>
          </cell>
          <cell r="AL84" t="str">
            <v>No Data</v>
          </cell>
          <cell r="AM84" t="str">
            <v>No Data</v>
          </cell>
          <cell r="AN84" t="str">
            <v>No Data</v>
          </cell>
          <cell r="AO84" t="str">
            <v>No Data</v>
          </cell>
          <cell r="AP84" t="str">
            <v>No Data</v>
          </cell>
          <cell r="AR84" t="str">
            <v>N/A</v>
          </cell>
          <cell r="AS84" t="str">
            <v>N/A</v>
          </cell>
          <cell r="AT84" t="str">
            <v>N/A</v>
          </cell>
          <cell r="AU84" t="str">
            <v>N/A</v>
          </cell>
          <cell r="AV84" t="str">
            <v>N/A</v>
          </cell>
          <cell r="AW84" t="str">
            <v>N/A</v>
          </cell>
          <cell r="AX84" t="str">
            <v>N/A</v>
          </cell>
          <cell r="AY84" t="str">
            <v>-</v>
          </cell>
          <cell r="AZ84" t="str">
            <v>-</v>
          </cell>
          <cell r="BA84" t="str">
            <v>-</v>
          </cell>
          <cell r="BB84" t="str">
            <v>-</v>
          </cell>
          <cell r="BC84" t="str">
            <v>No Data</v>
          </cell>
          <cell r="BD84" t="str">
            <v>-</v>
          </cell>
          <cell r="BE84" t="str">
            <v>-</v>
          </cell>
        </row>
        <row r="85">
          <cell r="A85" t="str">
            <v>Instream Barrier Qual - R5.1</v>
          </cell>
          <cell r="B85" t="str">
            <v>Instream</v>
          </cell>
          <cell r="C85" t="str">
            <v>R5.1</v>
          </cell>
          <cell r="D85">
            <v>700728</v>
          </cell>
          <cell r="E85">
            <v>4316285</v>
          </cell>
          <cell r="G85" t="str">
            <v>Falls</v>
          </cell>
          <cell r="AC85" t="str">
            <v>Evaluated from helicopter and photos.</v>
          </cell>
          <cell r="AD85" t="str">
            <v>potential</v>
          </cell>
          <cell r="AE85" t="str">
            <v>potential</v>
          </cell>
          <cell r="AF85" t="str">
            <v>FH</v>
          </cell>
          <cell r="AG85">
            <v>1</v>
          </cell>
          <cell r="AH85" t="str">
            <v>No Data</v>
          </cell>
          <cell r="AI85" t="str">
            <v>No Data</v>
          </cell>
          <cell r="AJ85" t="str">
            <v>No Data</v>
          </cell>
          <cell r="AK85" t="str">
            <v>No Data</v>
          </cell>
          <cell r="AL85" t="str">
            <v>No Data</v>
          </cell>
          <cell r="AM85" t="str">
            <v>No Data</v>
          </cell>
          <cell r="AN85" t="str">
            <v>No Data</v>
          </cell>
          <cell r="AO85" t="str">
            <v>No Data</v>
          </cell>
          <cell r="AP85" t="str">
            <v>No Data</v>
          </cell>
          <cell r="AR85" t="str">
            <v>N/A</v>
          </cell>
          <cell r="AS85" t="str">
            <v>N/A</v>
          </cell>
          <cell r="AT85" t="str">
            <v>N/A</v>
          </cell>
          <cell r="AU85" t="str">
            <v>N/A</v>
          </cell>
          <cell r="AV85" t="str">
            <v>N/A</v>
          </cell>
          <cell r="AW85" t="str">
            <v>N/A</v>
          </cell>
          <cell r="AX85" t="str">
            <v>N/A</v>
          </cell>
          <cell r="AY85" t="str">
            <v>-</v>
          </cell>
          <cell r="AZ85" t="str">
            <v>-</v>
          </cell>
          <cell r="BA85" t="str">
            <v>-</v>
          </cell>
          <cell r="BB85" t="str">
            <v>-</v>
          </cell>
          <cell r="BC85" t="str">
            <v>No Data</v>
          </cell>
          <cell r="BD85" t="str">
            <v>-</v>
          </cell>
          <cell r="BE85" t="str">
            <v>-</v>
          </cell>
        </row>
        <row r="86">
          <cell r="A86" t="str">
            <v>Pilot Creek - R5.2a</v>
          </cell>
          <cell r="B86" t="str">
            <v>Confluence</v>
          </cell>
          <cell r="C86" t="str">
            <v>R5.2</v>
          </cell>
          <cell r="D86">
            <v>700746</v>
          </cell>
          <cell r="E86">
            <v>4316083</v>
          </cell>
          <cell r="F86" t="str">
            <v>-</v>
          </cell>
          <cell r="G86" t="str">
            <v>No Barrier</v>
          </cell>
          <cell r="H86" t="str">
            <v>-</v>
          </cell>
          <cell r="I86" t="str">
            <v>-</v>
          </cell>
          <cell r="J86" t="str">
            <v>-</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cell r="X86" t="str">
            <v>-</v>
          </cell>
          <cell r="Y86" t="str">
            <v>-</v>
          </cell>
          <cell r="Z86" t="str">
            <v>-</v>
          </cell>
          <cell r="AA86" t="str">
            <v>-</v>
          </cell>
          <cell r="AC86" t="str">
            <v>No barrier immediately at confluence with Rubicon.</v>
          </cell>
          <cell r="AG86">
            <v>1</v>
          </cell>
          <cell r="AH86" t="str">
            <v>N/A</v>
          </cell>
          <cell r="AI86" t="str">
            <v>N/A</v>
          </cell>
          <cell r="AJ86" t="str">
            <v>N/A</v>
          </cell>
          <cell r="AK86" t="str">
            <v>N/A</v>
          </cell>
          <cell r="AL86" t="str">
            <v>N/A</v>
          </cell>
          <cell r="AM86" t="str">
            <v>N/A</v>
          </cell>
          <cell r="AN86" t="str">
            <v>N/A</v>
          </cell>
          <cell r="AO86" t="str">
            <v>N/A</v>
          </cell>
          <cell r="AP86" t="str">
            <v>N/A</v>
          </cell>
          <cell r="AR86" t="str">
            <v>N/A</v>
          </cell>
          <cell r="AS86" t="str">
            <v>N/A</v>
          </cell>
          <cell r="AT86" t="str">
            <v>N/A</v>
          </cell>
          <cell r="AU86" t="str">
            <v>N/A</v>
          </cell>
          <cell r="AV86" t="str">
            <v>N/A</v>
          </cell>
          <cell r="AW86" t="str">
            <v>N/A</v>
          </cell>
          <cell r="AX86" t="str">
            <v>N/A</v>
          </cell>
          <cell r="AY86" t="str">
            <v>-</v>
          </cell>
          <cell r="AZ86" t="str">
            <v>-</v>
          </cell>
          <cell r="BA86" t="str">
            <v>-</v>
          </cell>
          <cell r="BB86" t="str">
            <v>-</v>
          </cell>
          <cell r="BC86" t="str">
            <v>-</v>
          </cell>
          <cell r="BD86" t="str">
            <v>-</v>
          </cell>
          <cell r="BE86" t="str">
            <v>-</v>
          </cell>
        </row>
        <row r="87">
          <cell r="A87" t="str">
            <v>Pilot Creek - R5.2b</v>
          </cell>
          <cell r="B87" t="str">
            <v>Confluence</v>
          </cell>
          <cell r="C87" t="str">
            <v>R5.2</v>
          </cell>
          <cell r="D87">
            <v>700746</v>
          </cell>
          <cell r="E87">
            <v>4316083</v>
          </cell>
          <cell r="F87">
            <v>1</v>
          </cell>
          <cell r="G87" t="str">
            <v>Falls</v>
          </cell>
          <cell r="H87" t="str">
            <v>Check Stage 10/23/07</v>
          </cell>
          <cell r="I87">
            <v>1.1</v>
          </cell>
          <cell r="J87">
            <v>0.4</v>
          </cell>
          <cell r="K87">
            <v>3.1</v>
          </cell>
          <cell r="L87">
            <v>-20</v>
          </cell>
          <cell r="M87">
            <v>1.1</v>
          </cell>
          <cell r="N87" t="str">
            <v>-</v>
          </cell>
          <cell r="O87" t="str">
            <v>-</v>
          </cell>
          <cell r="P87" t="str">
            <v>-</v>
          </cell>
          <cell r="Q87" t="str">
            <v>-</v>
          </cell>
          <cell r="R87" t="str">
            <v>-</v>
          </cell>
          <cell r="S87">
            <v>1.3</v>
          </cell>
          <cell r="T87">
            <v>0.4</v>
          </cell>
          <cell r="U87">
            <v>1.3</v>
          </cell>
          <cell r="V87">
            <v>0.5</v>
          </cell>
          <cell r="W87" t="str">
            <v>-</v>
          </cell>
          <cell r="X87" t="str">
            <v>-</v>
          </cell>
          <cell r="Y87" t="str">
            <v>-</v>
          </cell>
          <cell r="Z87" t="str">
            <v>-</v>
          </cell>
          <cell r="AA87" t="str">
            <v>-</v>
          </cell>
          <cell r="AC87" t="str">
            <v>Barrier 84' upstream from Rubicon confluence.</v>
          </cell>
          <cell r="AD87" t="str">
            <v>potential</v>
          </cell>
          <cell r="AE87" t="str">
            <v>barrier</v>
          </cell>
          <cell r="AF87" t="str">
            <v>FH</v>
          </cell>
          <cell r="AG87">
            <v>1</v>
          </cell>
          <cell r="AH87" t="str">
            <v>Optimal</v>
          </cell>
          <cell r="AI87" t="str">
            <v>Optimal</v>
          </cell>
          <cell r="AJ87" t="str">
            <v>JUMPABLE</v>
          </cell>
          <cell r="AK87" t="str">
            <v>JUMPABLE</v>
          </cell>
          <cell r="AL87" t="str">
            <v>YES</v>
          </cell>
          <cell r="AM87" t="str">
            <v>JUMPABLE</v>
          </cell>
          <cell r="AN87" t="str">
            <v>JUMPABLE</v>
          </cell>
          <cell r="AO87" t="str">
            <v>YES</v>
          </cell>
          <cell r="AP87" t="str">
            <v>CHECK CURVES</v>
          </cell>
          <cell r="AQ87" t="str">
            <v>Potential</v>
          </cell>
          <cell r="AR87" t="str">
            <v>N/A</v>
          </cell>
          <cell r="AS87" t="str">
            <v>N/A</v>
          </cell>
          <cell r="AT87" t="str">
            <v>N/A</v>
          </cell>
          <cell r="AU87" t="str">
            <v>N/A</v>
          </cell>
          <cell r="AV87" t="str">
            <v>N/A</v>
          </cell>
          <cell r="AW87" t="str">
            <v>N/A</v>
          </cell>
          <cell r="AX87" t="str">
            <v>N/A</v>
          </cell>
          <cell r="AY87" t="str">
            <v>-</v>
          </cell>
          <cell r="AZ87" t="str">
            <v>-</v>
          </cell>
          <cell r="BA87" t="str">
            <v>-</v>
          </cell>
          <cell r="BB87" t="str">
            <v>-</v>
          </cell>
          <cell r="BC87" t="str">
            <v>YES</v>
          </cell>
          <cell r="BD87" t="str">
            <v>-</v>
          </cell>
          <cell r="BE87" t="str">
            <v>-</v>
          </cell>
        </row>
        <row r="88">
          <cell r="A88" t="str">
            <v>Pilot Creek - R5.2c</v>
          </cell>
          <cell r="B88" t="str">
            <v>Confluence</v>
          </cell>
          <cell r="C88" t="str">
            <v>R5.2</v>
          </cell>
          <cell r="D88">
            <v>700746</v>
          </cell>
          <cell r="E88">
            <v>4316083</v>
          </cell>
          <cell r="F88">
            <v>1</v>
          </cell>
          <cell r="G88" t="str">
            <v>Falls</v>
          </cell>
          <cell r="H88" t="str">
            <v>Check Stage 10/23/07</v>
          </cell>
          <cell r="I88">
            <v>2</v>
          </cell>
          <cell r="J88">
            <v>0.3</v>
          </cell>
          <cell r="K88">
            <v>3.5</v>
          </cell>
          <cell r="L88">
            <v>0</v>
          </cell>
          <cell r="M88">
            <v>1.7</v>
          </cell>
          <cell r="N88" t="str">
            <v>-</v>
          </cell>
          <cell r="O88" t="str">
            <v>-</v>
          </cell>
          <cell r="P88" t="str">
            <v>-</v>
          </cell>
          <cell r="Q88" t="str">
            <v>-</v>
          </cell>
          <cell r="R88" t="str">
            <v>-</v>
          </cell>
          <cell r="S88">
            <v>0.2</v>
          </cell>
          <cell r="T88">
            <v>0.2</v>
          </cell>
          <cell r="U88">
            <v>1</v>
          </cell>
          <cell r="V88">
            <v>0</v>
          </cell>
          <cell r="W88">
            <v>2.3</v>
          </cell>
          <cell r="X88">
            <v>3.5</v>
          </cell>
          <cell r="Y88">
            <v>0.7</v>
          </cell>
          <cell r="Z88">
            <v>0.4</v>
          </cell>
          <cell r="AA88" t="str">
            <v>Passable</v>
          </cell>
          <cell r="AC88" t="str">
            <v>No standing wave and resting pool provides no location to jump upper falls.</v>
          </cell>
          <cell r="AD88" t="str">
            <v>barrier</v>
          </cell>
          <cell r="AE88" t="str">
            <v>barrier</v>
          </cell>
          <cell r="AF88" t="str">
            <v>FH PD</v>
          </cell>
          <cell r="AG88">
            <v>1</v>
          </cell>
          <cell r="AH88" t="str">
            <v>Reduced</v>
          </cell>
          <cell r="AI88" t="str">
            <v>Optimal</v>
          </cell>
          <cell r="AJ88" t="str">
            <v>JUMPABLE</v>
          </cell>
          <cell r="AK88" t="str">
            <v>JUMPABLE</v>
          </cell>
          <cell r="AL88" t="str">
            <v>YES</v>
          </cell>
          <cell r="AM88" t="str">
            <v>JUMPABLE</v>
          </cell>
          <cell r="AN88" t="str">
            <v>JUMPABLE</v>
          </cell>
          <cell r="AO88" t="str">
            <v>YES</v>
          </cell>
          <cell r="AP88" t="str">
            <v>CHECK CURVES</v>
          </cell>
          <cell r="AQ88" t="str">
            <v>Potential</v>
          </cell>
          <cell r="AR88" t="str">
            <v>N/A</v>
          </cell>
          <cell r="AS88" t="str">
            <v>N/A</v>
          </cell>
          <cell r="AT88" t="str">
            <v>N/A</v>
          </cell>
          <cell r="AU88" t="str">
            <v>N/A</v>
          </cell>
          <cell r="AV88" t="str">
            <v>N/A</v>
          </cell>
          <cell r="AW88" t="str">
            <v>N/A</v>
          </cell>
          <cell r="AX88" t="str">
            <v>N/A</v>
          </cell>
          <cell r="AY88" t="str">
            <v>YES</v>
          </cell>
          <cell r="AZ88" t="str">
            <v>-</v>
          </cell>
          <cell r="BA88" t="str">
            <v>-</v>
          </cell>
          <cell r="BB88" t="str">
            <v>-</v>
          </cell>
          <cell r="BC88" t="str">
            <v>YES</v>
          </cell>
          <cell r="BD88" t="str">
            <v>-</v>
          </cell>
          <cell r="BE88" t="str">
            <v>-</v>
          </cell>
        </row>
        <row r="89">
          <cell r="A89" t="str">
            <v>Pilot Creek - R5.2d</v>
          </cell>
          <cell r="B89" t="str">
            <v>Confluence</v>
          </cell>
          <cell r="C89" t="str">
            <v>R5.2</v>
          </cell>
          <cell r="D89">
            <v>700746</v>
          </cell>
          <cell r="E89">
            <v>4316083</v>
          </cell>
          <cell r="F89">
            <v>2</v>
          </cell>
          <cell r="G89" t="str">
            <v>Falls</v>
          </cell>
          <cell r="H89" t="str">
            <v>Check Stage 10/23/07</v>
          </cell>
          <cell r="I89">
            <v>1.7</v>
          </cell>
          <cell r="J89">
            <v>0.3</v>
          </cell>
          <cell r="K89">
            <v>8</v>
          </cell>
          <cell r="L89">
            <v>45</v>
          </cell>
          <cell r="M89">
            <v>3.9</v>
          </cell>
          <cell r="N89" t="str">
            <v>-</v>
          </cell>
          <cell r="O89" t="str">
            <v>-</v>
          </cell>
          <cell r="P89" t="str">
            <v>-</v>
          </cell>
          <cell r="Q89" t="str">
            <v>-</v>
          </cell>
          <cell r="R89" t="str">
            <v>-</v>
          </cell>
          <cell r="S89">
            <v>2.2</v>
          </cell>
          <cell r="T89">
            <v>1.1</v>
          </cell>
          <cell r="U89">
            <v>4.5</v>
          </cell>
          <cell r="V89">
            <v>1.4</v>
          </cell>
          <cell r="W89" t="str">
            <v>-</v>
          </cell>
          <cell r="X89" t="str">
            <v>-</v>
          </cell>
          <cell r="Y89" t="str">
            <v>-</v>
          </cell>
          <cell r="Z89" t="str">
            <v>-</v>
          </cell>
          <cell r="AA89" t="str">
            <v>-</v>
          </cell>
          <cell r="AC89" t="str">
            <v>Barrier 222' upstream from Rubicon confluence.</v>
          </cell>
          <cell r="AD89" t="str">
            <v>barrier</v>
          </cell>
          <cell r="AE89" t="str">
            <v>barrier</v>
          </cell>
          <cell r="AF89" t="str">
            <v>FH LV</v>
          </cell>
          <cell r="AG89">
            <v>1</v>
          </cell>
          <cell r="AH89" t="str">
            <v>Optimal</v>
          </cell>
          <cell r="AI89" t="str">
            <v>Chute</v>
          </cell>
          <cell r="AJ89" t="str">
            <v>Impassable</v>
          </cell>
          <cell r="AK89" t="str">
            <v>Impassable</v>
          </cell>
          <cell r="AL89" t="str">
            <v>NO</v>
          </cell>
          <cell r="AM89" t="str">
            <v>Impassable</v>
          </cell>
          <cell r="AN89" t="str">
            <v>Impassable</v>
          </cell>
          <cell r="AO89" t="str">
            <v>NO</v>
          </cell>
          <cell r="AP89" t="str">
            <v>HEIGHT</v>
          </cell>
          <cell r="AR89" t="str">
            <v>N/A</v>
          </cell>
          <cell r="AS89" t="str">
            <v>N/A</v>
          </cell>
          <cell r="AT89" t="str">
            <v>N/A</v>
          </cell>
          <cell r="AU89" t="str">
            <v>N/A</v>
          </cell>
          <cell r="AV89" t="str">
            <v>N/A</v>
          </cell>
          <cell r="AW89" t="str">
            <v>N/A</v>
          </cell>
          <cell r="AX89" t="str">
            <v>N/A</v>
          </cell>
          <cell r="AY89" t="str">
            <v>-</v>
          </cell>
          <cell r="AZ89" t="str">
            <v>-</v>
          </cell>
          <cell r="BA89" t="str">
            <v>YES</v>
          </cell>
          <cell r="BB89" t="str">
            <v>YES</v>
          </cell>
          <cell r="BC89" t="str">
            <v>YES</v>
          </cell>
          <cell r="BD89" t="str">
            <v>-</v>
          </cell>
          <cell r="BE89" t="str">
            <v>-</v>
          </cell>
        </row>
        <row r="90">
          <cell r="A90" t="str">
            <v>Pilot Creek - R5.2e</v>
          </cell>
          <cell r="B90" t="str">
            <v>Confluence</v>
          </cell>
          <cell r="C90" t="str">
            <v>R5.2</v>
          </cell>
          <cell r="D90">
            <v>700746</v>
          </cell>
          <cell r="E90">
            <v>4316083</v>
          </cell>
          <cell r="F90">
            <v>2</v>
          </cell>
          <cell r="G90" t="str">
            <v>Chute</v>
          </cell>
          <cell r="H90" t="str">
            <v>Check Stage 10/23/07</v>
          </cell>
          <cell r="I90">
            <v>2.5</v>
          </cell>
          <cell r="J90">
            <v>0.2</v>
          </cell>
          <cell r="K90">
            <v>4</v>
          </cell>
          <cell r="L90">
            <v>30</v>
          </cell>
          <cell r="M90">
            <v>3.1</v>
          </cell>
          <cell r="N90">
            <v>2.5</v>
          </cell>
          <cell r="O90">
            <v>0.3</v>
          </cell>
          <cell r="P90">
            <v>7</v>
          </cell>
          <cell r="Q90">
            <v>6.3</v>
          </cell>
          <cell r="R90">
            <v>29.476299384390206</v>
          </cell>
          <cell r="S90" t="str">
            <v>-</v>
          </cell>
          <cell r="T90" t="str">
            <v>-</v>
          </cell>
          <cell r="U90" t="str">
            <v>-</v>
          </cell>
          <cell r="V90" t="str">
            <v>-</v>
          </cell>
          <cell r="W90" t="str">
            <v>-</v>
          </cell>
          <cell r="X90" t="str">
            <v>-</v>
          </cell>
          <cell r="Y90" t="str">
            <v>-</v>
          </cell>
          <cell r="Z90" t="str">
            <v>-</v>
          </cell>
          <cell r="AA90" t="str">
            <v>-</v>
          </cell>
          <cell r="AC90" t="str">
            <v>Chute flows straight into lower falls - no plunge pool.</v>
          </cell>
          <cell r="AD90" t="str">
            <v>potential</v>
          </cell>
          <cell r="AE90" t="str">
            <v>potential</v>
          </cell>
          <cell r="AF90" t="str">
            <v>LD</v>
          </cell>
          <cell r="AG90">
            <v>1</v>
          </cell>
          <cell r="AH90" t="str">
            <v>N/A</v>
          </cell>
          <cell r="AI90" t="str">
            <v>Reduced</v>
          </cell>
          <cell r="AJ90" t="str">
            <v>N/A</v>
          </cell>
          <cell r="AK90" t="str">
            <v>N/A</v>
          </cell>
          <cell r="AL90" t="str">
            <v>N/A</v>
          </cell>
          <cell r="AM90" t="str">
            <v>N/A</v>
          </cell>
          <cell r="AN90" t="str">
            <v>N/A</v>
          </cell>
          <cell r="AO90" t="str">
            <v>N/A</v>
          </cell>
          <cell r="AP90" t="str">
            <v>N/A</v>
          </cell>
          <cell r="AR90" t="str">
            <v>Optimal</v>
          </cell>
          <cell r="AS90" t="str">
            <v>SWIMABLE</v>
          </cell>
          <cell r="AT90" t="str">
            <v>SWIMABLE</v>
          </cell>
          <cell r="AU90" t="str">
            <v>YES</v>
          </cell>
          <cell r="AV90" t="str">
            <v>YES</v>
          </cell>
          <cell r="AW90" t="str">
            <v>N/A</v>
          </cell>
          <cell r="AX90" t="str">
            <v>N/A</v>
          </cell>
          <cell r="AY90" t="str">
            <v>-</v>
          </cell>
          <cell r="AZ90" t="str">
            <v>YES</v>
          </cell>
          <cell r="BA90" t="str">
            <v>-</v>
          </cell>
          <cell r="BB90" t="str">
            <v>-</v>
          </cell>
          <cell r="BC90" t="str">
            <v>-</v>
          </cell>
          <cell r="BD90" t="str">
            <v>-</v>
          </cell>
          <cell r="BE90" t="str">
            <v>-</v>
          </cell>
        </row>
        <row r="91">
          <cell r="A91" t="str">
            <v>Pilot Creek - R5.2f</v>
          </cell>
          <cell r="B91" t="str">
            <v>Confluence</v>
          </cell>
          <cell r="C91" t="str">
            <v>R5.2</v>
          </cell>
          <cell r="D91">
            <v>700746</v>
          </cell>
          <cell r="E91">
            <v>4316083</v>
          </cell>
          <cell r="F91">
            <v>2</v>
          </cell>
          <cell r="G91" t="str">
            <v>Falls</v>
          </cell>
          <cell r="H91" t="str">
            <v>Check Stage 10/23/07</v>
          </cell>
          <cell r="I91">
            <v>1.6</v>
          </cell>
          <cell r="J91">
            <v>0.3</v>
          </cell>
          <cell r="K91">
            <v>5</v>
          </cell>
          <cell r="L91">
            <v>30</v>
          </cell>
          <cell r="M91">
            <v>2.5</v>
          </cell>
          <cell r="N91" t="str">
            <v>-</v>
          </cell>
          <cell r="O91" t="str">
            <v>-</v>
          </cell>
          <cell r="P91" t="str">
            <v>-</v>
          </cell>
          <cell r="Q91" t="str">
            <v>-</v>
          </cell>
          <cell r="R91" t="str">
            <v>-</v>
          </cell>
          <cell r="S91">
            <v>2.1</v>
          </cell>
          <cell r="T91">
            <v>1.5</v>
          </cell>
          <cell r="U91">
            <v>2.7</v>
          </cell>
          <cell r="V91">
            <v>1.4</v>
          </cell>
          <cell r="W91">
            <v>2.7</v>
          </cell>
          <cell r="X91">
            <v>3.4</v>
          </cell>
          <cell r="Y91">
            <v>0.9</v>
          </cell>
          <cell r="Z91">
            <v>1</v>
          </cell>
          <cell r="AA91" t="str">
            <v>Not Passable</v>
          </cell>
          <cell r="AD91" t="str">
            <v>barrier</v>
          </cell>
          <cell r="AE91" t="str">
            <v>barrier</v>
          </cell>
          <cell r="AF91" t="str">
            <v>FH Turb</v>
          </cell>
          <cell r="AG91">
            <v>1</v>
          </cell>
          <cell r="AH91" t="str">
            <v>Optimal</v>
          </cell>
          <cell r="AI91" t="str">
            <v>Chute</v>
          </cell>
          <cell r="AJ91" t="str">
            <v>JUMPABLE</v>
          </cell>
          <cell r="AK91" t="str">
            <v>Impassable</v>
          </cell>
          <cell r="AL91" t="str">
            <v>Potential</v>
          </cell>
          <cell r="AM91" t="str">
            <v>JUMPABLE</v>
          </cell>
          <cell r="AN91" t="str">
            <v>Impassable</v>
          </cell>
          <cell r="AO91" t="str">
            <v>Potential</v>
          </cell>
          <cell r="AP91" t="str">
            <v>CHECK CURVES</v>
          </cell>
          <cell r="AQ91" t="str">
            <v>NO</v>
          </cell>
          <cell r="AR91" t="str">
            <v>N/A</v>
          </cell>
          <cell r="AS91" t="str">
            <v>N/A</v>
          </cell>
          <cell r="AT91" t="str">
            <v>N/A</v>
          </cell>
          <cell r="AU91" t="str">
            <v>N/A</v>
          </cell>
          <cell r="AV91" t="str">
            <v>N/A</v>
          </cell>
          <cell r="AW91" t="str">
            <v>N/A</v>
          </cell>
          <cell r="AX91" t="str">
            <v>N/A</v>
          </cell>
          <cell r="AY91" t="str">
            <v>-</v>
          </cell>
          <cell r="AZ91" t="str">
            <v>-</v>
          </cell>
          <cell r="BA91" t="str">
            <v>YES</v>
          </cell>
          <cell r="BB91" t="str">
            <v>YES</v>
          </cell>
          <cell r="BC91" t="str">
            <v>YES</v>
          </cell>
          <cell r="BD91" t="str">
            <v>-</v>
          </cell>
          <cell r="BE91" t="str">
            <v>-</v>
          </cell>
        </row>
        <row r="92">
          <cell r="A92" t="str">
            <v>Instream Barrier Qual - R5.8</v>
          </cell>
          <cell r="B92" t="str">
            <v>Instream</v>
          </cell>
          <cell r="C92" t="str">
            <v>R5.8</v>
          </cell>
          <cell r="D92">
            <v>701161</v>
          </cell>
          <cell r="E92">
            <v>4315498</v>
          </cell>
          <cell r="G92" t="str">
            <v>Falls</v>
          </cell>
          <cell r="AC92" t="str">
            <v>Evaluated from helicopter and photos.</v>
          </cell>
          <cell r="AG92">
            <v>1</v>
          </cell>
          <cell r="AH92" t="str">
            <v>No Data</v>
          </cell>
          <cell r="AI92" t="str">
            <v>No Data</v>
          </cell>
          <cell r="AJ92" t="str">
            <v>No Data</v>
          </cell>
          <cell r="AK92" t="str">
            <v>No Data</v>
          </cell>
          <cell r="AL92" t="str">
            <v>No Data</v>
          </cell>
          <cell r="AM92" t="str">
            <v>No Data</v>
          </cell>
          <cell r="AN92" t="str">
            <v>No Data</v>
          </cell>
          <cell r="AO92" t="str">
            <v>No Data</v>
          </cell>
          <cell r="AP92" t="str">
            <v>No Data</v>
          </cell>
          <cell r="AR92" t="str">
            <v>N/A</v>
          </cell>
          <cell r="AS92" t="str">
            <v>N/A</v>
          </cell>
          <cell r="AT92" t="str">
            <v>N/A</v>
          </cell>
          <cell r="AU92" t="str">
            <v>N/A</v>
          </cell>
          <cell r="AV92" t="str">
            <v>N/A</v>
          </cell>
          <cell r="AW92" t="str">
            <v>N/A</v>
          </cell>
          <cell r="AX92" t="str">
            <v>N/A</v>
          </cell>
          <cell r="AY92" t="str">
            <v>-</v>
          </cell>
          <cell r="AZ92" t="str">
            <v>-</v>
          </cell>
          <cell r="BA92" t="str">
            <v>-</v>
          </cell>
          <cell r="BB92" t="str">
            <v>-</v>
          </cell>
          <cell r="BC92" t="str">
            <v>No Data</v>
          </cell>
          <cell r="BD92" t="str">
            <v>-</v>
          </cell>
          <cell r="BE92" t="str">
            <v>-</v>
          </cell>
        </row>
        <row r="93">
          <cell r="A93" t="str">
            <v>Instream Barrier Qual - R6.0</v>
          </cell>
          <cell r="B93" t="str">
            <v>Instream</v>
          </cell>
          <cell r="C93" t="str">
            <v>R6.0</v>
          </cell>
          <cell r="D93">
            <v>701324</v>
          </cell>
          <cell r="E93">
            <v>4315253</v>
          </cell>
          <cell r="G93" t="str">
            <v>Falls</v>
          </cell>
          <cell r="M93">
            <v>5</v>
          </cell>
          <cell r="AC93" t="str">
            <v>Evaluated from helicopter and photos.</v>
          </cell>
          <cell r="AD93" t="str">
            <v>barrier</v>
          </cell>
          <cell r="AE93" t="str">
            <v>barrier</v>
          </cell>
          <cell r="AF93" t="str">
            <v>FH</v>
          </cell>
          <cell r="AG93">
            <v>1</v>
          </cell>
          <cell r="AH93" t="str">
            <v>No Data</v>
          </cell>
          <cell r="AI93" t="str">
            <v>No Data</v>
          </cell>
          <cell r="AJ93" t="str">
            <v>Impassable</v>
          </cell>
          <cell r="AK93" t="str">
            <v>Impassable</v>
          </cell>
          <cell r="AL93" t="str">
            <v>NO</v>
          </cell>
          <cell r="AM93" t="str">
            <v>No Data</v>
          </cell>
          <cell r="AN93" t="str">
            <v>No Data</v>
          </cell>
          <cell r="AO93" t="str">
            <v>No Data</v>
          </cell>
          <cell r="AP93" t="str">
            <v>HEIGHT</v>
          </cell>
          <cell r="AR93" t="str">
            <v>N/A</v>
          </cell>
          <cell r="AS93" t="str">
            <v>N/A</v>
          </cell>
          <cell r="AT93" t="str">
            <v>N/A</v>
          </cell>
          <cell r="AU93" t="str">
            <v>N/A</v>
          </cell>
          <cell r="AV93" t="str">
            <v>N/A</v>
          </cell>
          <cell r="AW93" t="str">
            <v>N/A</v>
          </cell>
          <cell r="AX93" t="str">
            <v>N/A</v>
          </cell>
          <cell r="AY93" t="str">
            <v>-</v>
          </cell>
          <cell r="AZ93" t="str">
            <v>-</v>
          </cell>
          <cell r="BA93" t="str">
            <v>-</v>
          </cell>
          <cell r="BB93" t="str">
            <v>YES</v>
          </cell>
          <cell r="BC93" t="str">
            <v>No Data</v>
          </cell>
          <cell r="BD93" t="str">
            <v>-</v>
          </cell>
          <cell r="BE93" t="str">
            <v>-</v>
          </cell>
        </row>
        <row r="94">
          <cell r="A94" t="str">
            <v>Instream Barrier Qual - R6.1</v>
          </cell>
          <cell r="B94" t="str">
            <v>Instream</v>
          </cell>
          <cell r="C94" t="str">
            <v>R6.1</v>
          </cell>
          <cell r="D94">
            <v>701467</v>
          </cell>
          <cell r="E94">
            <v>4315256</v>
          </cell>
          <cell r="G94" t="str">
            <v>Falls</v>
          </cell>
          <cell r="AC94" t="str">
            <v>Evaluated from helicopter and photos.</v>
          </cell>
          <cell r="AD94" t="str">
            <v>potential</v>
          </cell>
          <cell r="AE94" t="str">
            <v>potential</v>
          </cell>
          <cell r="AF94" t="str">
            <v>FH</v>
          </cell>
          <cell r="AG94">
            <v>1</v>
          </cell>
          <cell r="AH94" t="str">
            <v>No Data</v>
          </cell>
          <cell r="AI94" t="str">
            <v>No Data</v>
          </cell>
          <cell r="AJ94" t="str">
            <v>No Data</v>
          </cell>
          <cell r="AK94" t="str">
            <v>No Data</v>
          </cell>
          <cell r="AL94" t="str">
            <v>No Data</v>
          </cell>
          <cell r="AM94" t="str">
            <v>No Data</v>
          </cell>
          <cell r="AN94" t="str">
            <v>No Data</v>
          </cell>
          <cell r="AO94" t="str">
            <v>No Data</v>
          </cell>
          <cell r="AP94" t="str">
            <v>No Data</v>
          </cell>
          <cell r="AR94" t="str">
            <v>N/A</v>
          </cell>
          <cell r="AS94" t="str">
            <v>N/A</v>
          </cell>
          <cell r="AT94" t="str">
            <v>N/A</v>
          </cell>
          <cell r="AU94" t="str">
            <v>N/A</v>
          </cell>
          <cell r="AV94" t="str">
            <v>N/A</v>
          </cell>
          <cell r="AW94" t="str">
            <v>N/A</v>
          </cell>
          <cell r="AX94" t="str">
            <v>N/A</v>
          </cell>
          <cell r="AY94" t="str">
            <v>-</v>
          </cell>
          <cell r="AZ94" t="str">
            <v>-</v>
          </cell>
          <cell r="BA94" t="str">
            <v>-</v>
          </cell>
          <cell r="BB94" t="str">
            <v>-</v>
          </cell>
          <cell r="BC94" t="str">
            <v>No Data</v>
          </cell>
          <cell r="BD94" t="str">
            <v>-</v>
          </cell>
          <cell r="BE94" t="str">
            <v>-</v>
          </cell>
        </row>
        <row r="95">
          <cell r="A95" t="str">
            <v>Instream Barrier Qual - R6.9</v>
          </cell>
          <cell r="B95" t="str">
            <v>Instream</v>
          </cell>
          <cell r="C95" t="str">
            <v>R6.9</v>
          </cell>
          <cell r="D95">
            <v>702383</v>
          </cell>
          <cell r="E95">
            <v>4314619</v>
          </cell>
          <cell r="G95" t="str">
            <v>Falls</v>
          </cell>
          <cell r="AC95" t="str">
            <v>Evaluated from helicopter and photos.</v>
          </cell>
          <cell r="AG95">
            <v>1</v>
          </cell>
          <cell r="AH95" t="str">
            <v>No Data</v>
          </cell>
          <cell r="AI95" t="str">
            <v>No Data</v>
          </cell>
          <cell r="AJ95" t="str">
            <v>No Data</v>
          </cell>
          <cell r="AK95" t="str">
            <v>No Data</v>
          </cell>
          <cell r="AL95" t="str">
            <v>No Data</v>
          </cell>
          <cell r="AM95" t="str">
            <v>No Data</v>
          </cell>
          <cell r="AN95" t="str">
            <v>No Data</v>
          </cell>
          <cell r="AO95" t="str">
            <v>No Data</v>
          </cell>
          <cell r="AP95" t="str">
            <v>No Data</v>
          </cell>
          <cell r="AR95" t="str">
            <v>N/A</v>
          </cell>
          <cell r="AS95" t="str">
            <v>N/A</v>
          </cell>
          <cell r="AT95" t="str">
            <v>N/A</v>
          </cell>
          <cell r="AU95" t="str">
            <v>N/A</v>
          </cell>
          <cell r="AV95" t="str">
            <v>N/A</v>
          </cell>
          <cell r="AW95" t="str">
            <v>N/A</v>
          </cell>
          <cell r="AX95" t="str">
            <v>N/A</v>
          </cell>
          <cell r="AY95" t="str">
            <v>-</v>
          </cell>
          <cell r="AZ95" t="str">
            <v>-</v>
          </cell>
          <cell r="BA95" t="str">
            <v>-</v>
          </cell>
          <cell r="BB95" t="str">
            <v>-</v>
          </cell>
          <cell r="BC95" t="str">
            <v>No Data</v>
          </cell>
          <cell r="BD95" t="str">
            <v>-</v>
          </cell>
          <cell r="BE95" t="str">
            <v>-</v>
          </cell>
        </row>
        <row r="96">
          <cell r="A96" t="str">
            <v>Instream Barrier Qual - R7.7a</v>
          </cell>
          <cell r="B96" t="str">
            <v>Instream</v>
          </cell>
          <cell r="C96" t="str">
            <v>R7.7</v>
          </cell>
          <cell r="D96">
            <v>703189</v>
          </cell>
          <cell r="E96">
            <v>4313816</v>
          </cell>
          <cell r="G96" t="str">
            <v>Falls</v>
          </cell>
          <cell r="AC96" t="str">
            <v>Evaluated from helicopter and photos.</v>
          </cell>
          <cell r="AG96">
            <v>1</v>
          </cell>
          <cell r="AH96" t="str">
            <v>No Data</v>
          </cell>
          <cell r="AI96" t="str">
            <v>No Data</v>
          </cell>
          <cell r="AJ96" t="str">
            <v>No Data</v>
          </cell>
          <cell r="AK96" t="str">
            <v>No Data</v>
          </cell>
          <cell r="AL96" t="str">
            <v>No Data</v>
          </cell>
          <cell r="AM96" t="str">
            <v>No Data</v>
          </cell>
          <cell r="AN96" t="str">
            <v>No Data</v>
          </cell>
          <cell r="AO96" t="str">
            <v>No Data</v>
          </cell>
          <cell r="AP96" t="str">
            <v>No Data</v>
          </cell>
          <cell r="AR96" t="str">
            <v>N/A</v>
          </cell>
          <cell r="AS96" t="str">
            <v>N/A</v>
          </cell>
          <cell r="AT96" t="str">
            <v>N/A</v>
          </cell>
          <cell r="AU96" t="str">
            <v>N/A</v>
          </cell>
          <cell r="AV96" t="str">
            <v>N/A</v>
          </cell>
          <cell r="AW96" t="str">
            <v>N/A</v>
          </cell>
          <cell r="AX96" t="str">
            <v>N/A</v>
          </cell>
          <cell r="AY96" t="str">
            <v>-</v>
          </cell>
          <cell r="AZ96" t="str">
            <v>-</v>
          </cell>
          <cell r="BA96" t="str">
            <v>-</v>
          </cell>
          <cell r="BB96" t="str">
            <v>-</v>
          </cell>
          <cell r="BC96" t="str">
            <v>No Data</v>
          </cell>
          <cell r="BD96" t="str">
            <v>-</v>
          </cell>
          <cell r="BE96" t="str">
            <v>-</v>
          </cell>
        </row>
        <row r="97">
          <cell r="A97" t="str">
            <v>Instream Barrier Qual - R7.7b</v>
          </cell>
          <cell r="B97" t="str">
            <v>Instream</v>
          </cell>
          <cell r="C97" t="str">
            <v>R7.7</v>
          </cell>
          <cell r="D97">
            <v>703219</v>
          </cell>
          <cell r="E97">
            <v>4313731</v>
          </cell>
          <cell r="G97" t="str">
            <v>Falls</v>
          </cell>
          <cell r="AC97" t="str">
            <v>Evaluated from helicopter and photos.</v>
          </cell>
          <cell r="AD97" t="str">
            <v>potential</v>
          </cell>
          <cell r="AE97" t="str">
            <v>potential</v>
          </cell>
          <cell r="AF97" t="str">
            <v>FH</v>
          </cell>
          <cell r="AG97">
            <v>1</v>
          </cell>
          <cell r="AH97" t="str">
            <v>No Data</v>
          </cell>
          <cell r="AI97" t="str">
            <v>No Data</v>
          </cell>
          <cell r="AJ97" t="str">
            <v>No Data</v>
          </cell>
          <cell r="AK97" t="str">
            <v>No Data</v>
          </cell>
          <cell r="AL97" t="str">
            <v>No Data</v>
          </cell>
          <cell r="AM97" t="str">
            <v>No Data</v>
          </cell>
          <cell r="AN97" t="str">
            <v>No Data</v>
          </cell>
          <cell r="AO97" t="str">
            <v>No Data</v>
          </cell>
          <cell r="AP97" t="str">
            <v>No Data</v>
          </cell>
          <cell r="AR97" t="str">
            <v>N/A</v>
          </cell>
          <cell r="AS97" t="str">
            <v>N/A</v>
          </cell>
          <cell r="AT97" t="str">
            <v>N/A</v>
          </cell>
          <cell r="AU97" t="str">
            <v>N/A</v>
          </cell>
          <cell r="AV97" t="str">
            <v>N/A</v>
          </cell>
          <cell r="AW97" t="str">
            <v>N/A</v>
          </cell>
          <cell r="AX97" t="str">
            <v>N/A</v>
          </cell>
          <cell r="AY97" t="str">
            <v>-</v>
          </cell>
          <cell r="AZ97" t="str">
            <v>-</v>
          </cell>
          <cell r="BA97" t="str">
            <v>-</v>
          </cell>
          <cell r="BB97" t="str">
            <v>-</v>
          </cell>
          <cell r="BC97" t="str">
            <v>No Data</v>
          </cell>
          <cell r="BD97" t="str">
            <v>-</v>
          </cell>
          <cell r="BE97" t="str">
            <v>-</v>
          </cell>
        </row>
        <row r="98">
          <cell r="A98" t="str">
            <v>Instream Barrier Qual - R7.8</v>
          </cell>
          <cell r="B98" t="str">
            <v>Instream</v>
          </cell>
          <cell r="C98" t="str">
            <v>R7.8</v>
          </cell>
          <cell r="D98">
            <v>703272</v>
          </cell>
          <cell r="E98">
            <v>4313640</v>
          </cell>
          <cell r="G98" t="str">
            <v>Falls</v>
          </cell>
          <cell r="AC98" t="str">
            <v>Evaluated from helicopter and photos.</v>
          </cell>
          <cell r="AD98" t="str">
            <v>potential</v>
          </cell>
          <cell r="AE98" t="str">
            <v>potential</v>
          </cell>
          <cell r="AF98" t="str">
            <v>FH</v>
          </cell>
          <cell r="AG98">
            <v>1</v>
          </cell>
          <cell r="AH98" t="str">
            <v>No Data</v>
          </cell>
          <cell r="AI98" t="str">
            <v>No Data</v>
          </cell>
          <cell r="AJ98" t="str">
            <v>No Data</v>
          </cell>
          <cell r="AK98" t="str">
            <v>No Data</v>
          </cell>
          <cell r="AL98" t="str">
            <v>No Data</v>
          </cell>
          <cell r="AM98" t="str">
            <v>No Data</v>
          </cell>
          <cell r="AN98" t="str">
            <v>No Data</v>
          </cell>
          <cell r="AO98" t="str">
            <v>No Data</v>
          </cell>
          <cell r="AP98" t="str">
            <v>No Data</v>
          </cell>
          <cell r="AR98" t="str">
            <v>N/A</v>
          </cell>
          <cell r="AS98" t="str">
            <v>N/A</v>
          </cell>
          <cell r="AT98" t="str">
            <v>N/A</v>
          </cell>
          <cell r="AU98" t="str">
            <v>N/A</v>
          </cell>
          <cell r="AV98" t="str">
            <v>N/A</v>
          </cell>
          <cell r="AW98" t="str">
            <v>N/A</v>
          </cell>
          <cell r="AX98" t="str">
            <v>N/A</v>
          </cell>
          <cell r="AY98" t="str">
            <v>-</v>
          </cell>
          <cell r="AZ98" t="str">
            <v>-</v>
          </cell>
          <cell r="BA98" t="str">
            <v>-</v>
          </cell>
          <cell r="BB98" t="str">
            <v>-</v>
          </cell>
          <cell r="BC98" t="str">
            <v>No Data</v>
          </cell>
          <cell r="BD98" t="str">
            <v>-</v>
          </cell>
          <cell r="BE98" t="str">
            <v>-</v>
          </cell>
        </row>
        <row r="99">
          <cell r="A99" t="str">
            <v>Instream Barrier Qual - R7.9</v>
          </cell>
          <cell r="B99" t="str">
            <v>Instream</v>
          </cell>
          <cell r="C99" t="str">
            <v>R7.9</v>
          </cell>
          <cell r="D99">
            <v>703447</v>
          </cell>
          <cell r="E99">
            <v>4313690</v>
          </cell>
          <cell r="G99" t="str">
            <v>Chute</v>
          </cell>
          <cell r="AC99" t="str">
            <v>Evaluated from helicopter and photos.</v>
          </cell>
          <cell r="AD99" t="str">
            <v>potential</v>
          </cell>
          <cell r="AE99" t="str">
            <v>potential</v>
          </cell>
          <cell r="AF99" t="str">
            <v>CV</v>
          </cell>
          <cell r="AG99">
            <v>1</v>
          </cell>
          <cell r="AH99" t="str">
            <v>N/A</v>
          </cell>
          <cell r="AI99" t="str">
            <v>No Data</v>
          </cell>
          <cell r="AJ99" t="str">
            <v>N/A</v>
          </cell>
          <cell r="AK99" t="str">
            <v>N/A</v>
          </cell>
          <cell r="AL99" t="str">
            <v>N/A</v>
          </cell>
          <cell r="AM99" t="str">
            <v>N/A</v>
          </cell>
          <cell r="AN99" t="str">
            <v>N/A</v>
          </cell>
          <cell r="AO99" t="str">
            <v>N/A</v>
          </cell>
          <cell r="AP99" t="str">
            <v>N/A</v>
          </cell>
          <cell r="AR99" t="str">
            <v>No Data</v>
          </cell>
          <cell r="AS99" t="str">
            <v>No Data</v>
          </cell>
          <cell r="AT99" t="str">
            <v>No Data</v>
          </cell>
          <cell r="AU99" t="str">
            <v>No Data</v>
          </cell>
          <cell r="AV99" t="str">
            <v>No Data</v>
          </cell>
          <cell r="AW99" t="str">
            <v>N/A</v>
          </cell>
          <cell r="AX99" t="str">
            <v>N/A</v>
          </cell>
          <cell r="AY99" t="str">
            <v>-</v>
          </cell>
          <cell r="AZ99" t="str">
            <v>-</v>
          </cell>
          <cell r="BA99" t="str">
            <v>-</v>
          </cell>
          <cell r="BB99" t="str">
            <v>-</v>
          </cell>
          <cell r="BC99" t="str">
            <v>-</v>
          </cell>
          <cell r="BD99" t="str">
            <v>No Data</v>
          </cell>
          <cell r="BE99" t="str">
            <v>No Data</v>
          </cell>
        </row>
        <row r="100">
          <cell r="A100" t="str">
            <v>Instream Barrier Qual - R8.0</v>
          </cell>
          <cell r="B100" t="str">
            <v>Instream</v>
          </cell>
          <cell r="C100" t="str">
            <v>R8.0</v>
          </cell>
          <cell r="D100">
            <v>703502</v>
          </cell>
          <cell r="E100">
            <v>4313738</v>
          </cell>
          <cell r="G100" t="str">
            <v>Falls</v>
          </cell>
          <cell r="AC100" t="str">
            <v>Evaluated from helicopter and photos.</v>
          </cell>
          <cell r="AD100" t="str">
            <v>potential</v>
          </cell>
          <cell r="AE100" t="str">
            <v>potential</v>
          </cell>
          <cell r="AF100" t="str">
            <v>FH</v>
          </cell>
          <cell r="AG100">
            <v>1</v>
          </cell>
          <cell r="AH100" t="str">
            <v>No Data</v>
          </cell>
          <cell r="AI100" t="str">
            <v>No Data</v>
          </cell>
          <cell r="AJ100" t="str">
            <v>No Data</v>
          </cell>
          <cell r="AK100" t="str">
            <v>No Data</v>
          </cell>
          <cell r="AL100" t="str">
            <v>No Data</v>
          </cell>
          <cell r="AM100" t="str">
            <v>No Data</v>
          </cell>
          <cell r="AN100" t="str">
            <v>No Data</v>
          </cell>
          <cell r="AO100" t="str">
            <v>No Data</v>
          </cell>
          <cell r="AP100" t="str">
            <v>No Data</v>
          </cell>
          <cell r="AR100" t="str">
            <v>N/A</v>
          </cell>
          <cell r="AS100" t="str">
            <v>N/A</v>
          </cell>
          <cell r="AT100" t="str">
            <v>N/A</v>
          </cell>
          <cell r="AU100" t="str">
            <v>N/A</v>
          </cell>
          <cell r="AV100" t="str">
            <v>N/A</v>
          </cell>
          <cell r="AW100" t="str">
            <v>N/A</v>
          </cell>
          <cell r="AX100" t="str">
            <v>N/A</v>
          </cell>
          <cell r="AY100" t="str">
            <v>-</v>
          </cell>
          <cell r="AZ100" t="str">
            <v>-</v>
          </cell>
          <cell r="BA100" t="str">
            <v>-</v>
          </cell>
          <cell r="BB100" t="str">
            <v>-</v>
          </cell>
          <cell r="BC100" t="str">
            <v>No Data</v>
          </cell>
          <cell r="BD100" t="str">
            <v>-</v>
          </cell>
          <cell r="BE100" t="str">
            <v>-</v>
          </cell>
        </row>
        <row r="101">
          <cell r="A101" t="str">
            <v>Instream Barrier Qual - R8.2</v>
          </cell>
          <cell r="B101" t="str">
            <v>Instream</v>
          </cell>
          <cell r="C101" t="str">
            <v>R8.2</v>
          </cell>
          <cell r="D101">
            <v>703773</v>
          </cell>
          <cell r="E101">
            <v>4313558</v>
          </cell>
          <cell r="G101" t="str">
            <v>Falls</v>
          </cell>
          <cell r="M101">
            <v>8</v>
          </cell>
          <cell r="AC101" t="str">
            <v>Evaluated from helicopter and photos.</v>
          </cell>
          <cell r="AD101" t="str">
            <v>barrier</v>
          </cell>
          <cell r="AE101" t="str">
            <v>barrier</v>
          </cell>
          <cell r="AF101" t="str">
            <v>FH</v>
          </cell>
          <cell r="AG101">
            <v>1</v>
          </cell>
          <cell r="AH101" t="str">
            <v>No Data</v>
          </cell>
          <cell r="AI101" t="str">
            <v>No Data</v>
          </cell>
          <cell r="AJ101" t="str">
            <v>Impassable</v>
          </cell>
          <cell r="AK101" t="str">
            <v>Impassable</v>
          </cell>
          <cell r="AL101" t="str">
            <v>NO</v>
          </cell>
          <cell r="AM101" t="str">
            <v>No Data</v>
          </cell>
          <cell r="AN101" t="str">
            <v>No Data</v>
          </cell>
          <cell r="AO101" t="str">
            <v>No Data</v>
          </cell>
          <cell r="AP101" t="str">
            <v>HEIGHT</v>
          </cell>
          <cell r="AR101" t="str">
            <v>N/A</v>
          </cell>
          <cell r="AS101" t="str">
            <v>N/A</v>
          </cell>
          <cell r="AT101" t="str">
            <v>N/A</v>
          </cell>
          <cell r="AU101" t="str">
            <v>N/A</v>
          </cell>
          <cell r="AV101" t="str">
            <v>N/A</v>
          </cell>
          <cell r="AW101" t="str">
            <v>N/A</v>
          </cell>
          <cell r="AX101" t="str">
            <v>N/A</v>
          </cell>
          <cell r="AY101" t="str">
            <v>-</v>
          </cell>
          <cell r="AZ101" t="str">
            <v>-</v>
          </cell>
          <cell r="BA101" t="str">
            <v>-</v>
          </cell>
          <cell r="BB101" t="str">
            <v>YES</v>
          </cell>
          <cell r="BC101" t="str">
            <v>No Data</v>
          </cell>
          <cell r="BD101" t="str">
            <v>-</v>
          </cell>
          <cell r="BE101" t="str">
            <v>-</v>
          </cell>
        </row>
        <row r="102">
          <cell r="A102" t="str">
            <v>Instream Barrier Qual - R8.3</v>
          </cell>
          <cell r="B102" t="str">
            <v>Instream</v>
          </cell>
          <cell r="C102" t="str">
            <v>R8.3</v>
          </cell>
          <cell r="D102">
            <v>703951</v>
          </cell>
          <cell r="E102">
            <v>4313509</v>
          </cell>
          <cell r="G102" t="str">
            <v>Falls</v>
          </cell>
          <cell r="AC102" t="str">
            <v>Evaluated from helicopter and photos.</v>
          </cell>
          <cell r="AG102">
            <v>1</v>
          </cell>
          <cell r="AH102" t="str">
            <v>No Data</v>
          </cell>
          <cell r="AI102" t="str">
            <v>No Data</v>
          </cell>
          <cell r="AJ102" t="str">
            <v>No Data</v>
          </cell>
          <cell r="AK102" t="str">
            <v>No Data</v>
          </cell>
          <cell r="AL102" t="str">
            <v>No Data</v>
          </cell>
          <cell r="AM102" t="str">
            <v>No Data</v>
          </cell>
          <cell r="AN102" t="str">
            <v>No Data</v>
          </cell>
          <cell r="AO102" t="str">
            <v>No Data</v>
          </cell>
          <cell r="AP102" t="str">
            <v>No Data</v>
          </cell>
          <cell r="AR102" t="str">
            <v>N/A</v>
          </cell>
          <cell r="AS102" t="str">
            <v>N/A</v>
          </cell>
          <cell r="AT102" t="str">
            <v>N/A</v>
          </cell>
          <cell r="AU102" t="str">
            <v>N/A</v>
          </cell>
          <cell r="AV102" t="str">
            <v>N/A</v>
          </cell>
          <cell r="AW102" t="str">
            <v>N/A</v>
          </cell>
          <cell r="AX102" t="str">
            <v>N/A</v>
          </cell>
          <cell r="AY102" t="str">
            <v>-</v>
          </cell>
          <cell r="AZ102" t="str">
            <v>-</v>
          </cell>
          <cell r="BA102" t="str">
            <v>-</v>
          </cell>
          <cell r="BB102" t="str">
            <v>-</v>
          </cell>
          <cell r="BC102" t="str">
            <v>No Data</v>
          </cell>
          <cell r="BD102" t="str">
            <v>-</v>
          </cell>
          <cell r="BE102" t="str">
            <v>-</v>
          </cell>
        </row>
        <row r="103">
          <cell r="A103" t="str">
            <v>Instream Barrier Qual - R8.7</v>
          </cell>
          <cell r="B103" t="str">
            <v>Instream</v>
          </cell>
          <cell r="C103" t="str">
            <v>R8.7</v>
          </cell>
          <cell r="D103">
            <v>704451</v>
          </cell>
          <cell r="E103">
            <v>4313250</v>
          </cell>
          <cell r="G103" t="str">
            <v>Falls</v>
          </cell>
          <cell r="AC103" t="str">
            <v>Evaluated from helicopter and photos.</v>
          </cell>
          <cell r="AD103" t="str">
            <v>potential</v>
          </cell>
          <cell r="AE103" t="str">
            <v>potential</v>
          </cell>
          <cell r="AF103" t="str">
            <v>FH</v>
          </cell>
          <cell r="AG103">
            <v>1</v>
          </cell>
          <cell r="AH103" t="str">
            <v>No Data</v>
          </cell>
          <cell r="AI103" t="str">
            <v>No Data</v>
          </cell>
          <cell r="AJ103" t="str">
            <v>No Data</v>
          </cell>
          <cell r="AK103" t="str">
            <v>No Data</v>
          </cell>
          <cell r="AL103" t="str">
            <v>No Data</v>
          </cell>
          <cell r="AM103" t="str">
            <v>No Data</v>
          </cell>
          <cell r="AN103" t="str">
            <v>No Data</v>
          </cell>
          <cell r="AO103" t="str">
            <v>No Data</v>
          </cell>
          <cell r="AP103" t="str">
            <v>No Data</v>
          </cell>
          <cell r="AR103" t="str">
            <v>N/A</v>
          </cell>
          <cell r="AS103" t="str">
            <v>N/A</v>
          </cell>
          <cell r="AT103" t="str">
            <v>N/A</v>
          </cell>
          <cell r="AU103" t="str">
            <v>N/A</v>
          </cell>
          <cell r="AV103" t="str">
            <v>N/A</v>
          </cell>
          <cell r="AW103" t="str">
            <v>N/A</v>
          </cell>
          <cell r="AX103" t="str">
            <v>N/A</v>
          </cell>
          <cell r="AY103" t="str">
            <v>-</v>
          </cell>
          <cell r="AZ103" t="str">
            <v>-</v>
          </cell>
          <cell r="BA103" t="str">
            <v>-</v>
          </cell>
          <cell r="BB103" t="str">
            <v>-</v>
          </cell>
          <cell r="BC103" t="str">
            <v>No Data</v>
          </cell>
          <cell r="BD103" t="str">
            <v>-</v>
          </cell>
          <cell r="BE103" t="str">
            <v>-</v>
          </cell>
        </row>
        <row r="104">
          <cell r="A104" t="str">
            <v>Instream Barrier Qual - R8.8</v>
          </cell>
          <cell r="B104" t="str">
            <v>Instream</v>
          </cell>
          <cell r="C104" t="str">
            <v>R8.8</v>
          </cell>
          <cell r="D104">
            <v>704565</v>
          </cell>
          <cell r="E104">
            <v>4313261</v>
          </cell>
          <cell r="G104" t="str">
            <v>Falls</v>
          </cell>
          <cell r="AC104" t="str">
            <v>Evaluated from helicopter and photos.</v>
          </cell>
          <cell r="AD104" t="str">
            <v>potential</v>
          </cell>
          <cell r="AE104" t="str">
            <v>potential</v>
          </cell>
          <cell r="AF104" t="str">
            <v>FH</v>
          </cell>
          <cell r="AG104">
            <v>1</v>
          </cell>
          <cell r="AH104" t="str">
            <v>No Data</v>
          </cell>
          <cell r="AI104" t="str">
            <v>No Data</v>
          </cell>
          <cell r="AJ104" t="str">
            <v>No Data</v>
          </cell>
          <cell r="AK104" t="str">
            <v>No Data</v>
          </cell>
          <cell r="AL104" t="str">
            <v>No Data</v>
          </cell>
          <cell r="AM104" t="str">
            <v>No Data</v>
          </cell>
          <cell r="AN104" t="str">
            <v>No Data</v>
          </cell>
          <cell r="AO104" t="str">
            <v>No Data</v>
          </cell>
          <cell r="AP104" t="str">
            <v>No Data</v>
          </cell>
          <cell r="AR104" t="str">
            <v>N/A</v>
          </cell>
          <cell r="AS104" t="str">
            <v>N/A</v>
          </cell>
          <cell r="AT104" t="str">
            <v>N/A</v>
          </cell>
          <cell r="AU104" t="str">
            <v>N/A</v>
          </cell>
          <cell r="AV104" t="str">
            <v>N/A</v>
          </cell>
          <cell r="AW104" t="str">
            <v>N/A</v>
          </cell>
          <cell r="AX104" t="str">
            <v>N/A</v>
          </cell>
          <cell r="AY104" t="str">
            <v>-</v>
          </cell>
          <cell r="AZ104" t="str">
            <v>-</v>
          </cell>
          <cell r="BA104" t="str">
            <v>-</v>
          </cell>
          <cell r="BB104" t="str">
            <v>-</v>
          </cell>
          <cell r="BC104" t="str">
            <v>No Data</v>
          </cell>
          <cell r="BD104" t="str">
            <v>-</v>
          </cell>
          <cell r="BE104" t="str">
            <v>-</v>
          </cell>
        </row>
        <row r="105">
          <cell r="A105" t="str">
            <v>Instream Barrier Qual - R8.9</v>
          </cell>
          <cell r="B105" t="str">
            <v>Instream</v>
          </cell>
          <cell r="C105" t="str">
            <v>R8.9</v>
          </cell>
          <cell r="D105">
            <v>704756</v>
          </cell>
          <cell r="E105">
            <v>4313191</v>
          </cell>
          <cell r="G105" t="str">
            <v>Falls</v>
          </cell>
          <cell r="AC105" t="str">
            <v>Evaluated from helicopter and photos.</v>
          </cell>
          <cell r="AD105" t="str">
            <v>potential</v>
          </cell>
          <cell r="AE105" t="str">
            <v>potential</v>
          </cell>
          <cell r="AF105" t="str">
            <v>FH</v>
          </cell>
          <cell r="AG105">
            <v>1</v>
          </cell>
          <cell r="AH105" t="str">
            <v>No Data</v>
          </cell>
          <cell r="AI105" t="str">
            <v>No Data</v>
          </cell>
          <cell r="AJ105" t="str">
            <v>No Data</v>
          </cell>
          <cell r="AK105" t="str">
            <v>No Data</v>
          </cell>
          <cell r="AL105" t="str">
            <v>No Data</v>
          </cell>
          <cell r="AM105" t="str">
            <v>No Data</v>
          </cell>
          <cell r="AN105" t="str">
            <v>No Data</v>
          </cell>
          <cell r="AO105" t="str">
            <v>No Data</v>
          </cell>
          <cell r="AP105" t="str">
            <v>No Data</v>
          </cell>
          <cell r="AR105" t="str">
            <v>N/A</v>
          </cell>
          <cell r="AS105" t="str">
            <v>N/A</v>
          </cell>
          <cell r="AT105" t="str">
            <v>N/A</v>
          </cell>
          <cell r="AU105" t="str">
            <v>N/A</v>
          </cell>
          <cell r="AV105" t="str">
            <v>N/A</v>
          </cell>
          <cell r="AW105" t="str">
            <v>N/A</v>
          </cell>
          <cell r="AX105" t="str">
            <v>N/A</v>
          </cell>
          <cell r="AY105" t="str">
            <v>-</v>
          </cell>
          <cell r="AZ105" t="str">
            <v>-</v>
          </cell>
          <cell r="BA105" t="str">
            <v>-</v>
          </cell>
          <cell r="BB105" t="str">
            <v>-</v>
          </cell>
          <cell r="BC105" t="str">
            <v>No Data</v>
          </cell>
          <cell r="BD105" t="str">
            <v>-</v>
          </cell>
          <cell r="BE105" t="str">
            <v>-</v>
          </cell>
        </row>
        <row r="106">
          <cell r="A106" t="str">
            <v>Instream Barrier Qual - R9.2</v>
          </cell>
          <cell r="B106" t="str">
            <v>Instream</v>
          </cell>
          <cell r="C106" t="str">
            <v>R9.2</v>
          </cell>
          <cell r="D106">
            <v>705091</v>
          </cell>
          <cell r="E106">
            <v>4313344</v>
          </cell>
          <cell r="G106" t="str">
            <v>Falls</v>
          </cell>
          <cell r="AC106" t="str">
            <v>Evaluated from helicopter and photos.</v>
          </cell>
          <cell r="AG106">
            <v>1</v>
          </cell>
          <cell r="AH106" t="str">
            <v>No Data</v>
          </cell>
          <cell r="AI106" t="str">
            <v>No Data</v>
          </cell>
          <cell r="AJ106" t="str">
            <v>No Data</v>
          </cell>
          <cell r="AK106" t="str">
            <v>No Data</v>
          </cell>
          <cell r="AL106" t="str">
            <v>No Data</v>
          </cell>
          <cell r="AM106" t="str">
            <v>No Data</v>
          </cell>
          <cell r="AN106" t="str">
            <v>No Data</v>
          </cell>
          <cell r="AO106" t="str">
            <v>No Data</v>
          </cell>
          <cell r="AP106" t="str">
            <v>No Data</v>
          </cell>
          <cell r="AR106" t="str">
            <v>N/A</v>
          </cell>
          <cell r="AS106" t="str">
            <v>N/A</v>
          </cell>
          <cell r="AT106" t="str">
            <v>N/A</v>
          </cell>
          <cell r="AU106" t="str">
            <v>N/A</v>
          </cell>
          <cell r="AV106" t="str">
            <v>N/A</v>
          </cell>
          <cell r="AW106" t="str">
            <v>N/A</v>
          </cell>
          <cell r="AX106" t="str">
            <v>N/A</v>
          </cell>
          <cell r="AY106" t="str">
            <v>-</v>
          </cell>
          <cell r="AZ106" t="str">
            <v>-</v>
          </cell>
          <cell r="BA106" t="str">
            <v>-</v>
          </cell>
          <cell r="BB106" t="str">
            <v>-</v>
          </cell>
          <cell r="BC106" t="str">
            <v>No Data</v>
          </cell>
          <cell r="BD106" t="str">
            <v>-</v>
          </cell>
          <cell r="BE106" t="str">
            <v>-</v>
          </cell>
        </row>
        <row r="107">
          <cell r="A107" t="str">
            <v>Instream Barrier Qual - R9.3</v>
          </cell>
          <cell r="B107" t="str">
            <v>Instream</v>
          </cell>
          <cell r="C107" t="str">
            <v>R9.3</v>
          </cell>
          <cell r="D107">
            <v>705291</v>
          </cell>
          <cell r="E107">
            <v>4313494</v>
          </cell>
          <cell r="G107" t="str">
            <v>Falls</v>
          </cell>
          <cell r="AC107" t="str">
            <v>Evaluated from helicopter and photos.</v>
          </cell>
          <cell r="AG107">
            <v>1</v>
          </cell>
          <cell r="AH107" t="str">
            <v>No Data</v>
          </cell>
          <cell r="AI107" t="str">
            <v>No Data</v>
          </cell>
          <cell r="AJ107" t="str">
            <v>No Data</v>
          </cell>
          <cell r="AK107" t="str">
            <v>No Data</v>
          </cell>
          <cell r="AL107" t="str">
            <v>No Data</v>
          </cell>
          <cell r="AM107" t="str">
            <v>No Data</v>
          </cell>
          <cell r="AN107" t="str">
            <v>No Data</v>
          </cell>
          <cell r="AO107" t="str">
            <v>No Data</v>
          </cell>
          <cell r="AP107" t="str">
            <v>No Data</v>
          </cell>
          <cell r="AR107" t="str">
            <v>N/A</v>
          </cell>
          <cell r="AS107" t="str">
            <v>N/A</v>
          </cell>
          <cell r="AT107" t="str">
            <v>N/A</v>
          </cell>
          <cell r="AU107" t="str">
            <v>N/A</v>
          </cell>
          <cell r="AV107" t="str">
            <v>N/A</v>
          </cell>
          <cell r="AW107" t="str">
            <v>N/A</v>
          </cell>
          <cell r="AX107" t="str">
            <v>N/A</v>
          </cell>
          <cell r="AY107" t="str">
            <v>-</v>
          </cell>
          <cell r="AZ107" t="str">
            <v>-</v>
          </cell>
          <cell r="BA107" t="str">
            <v>-</v>
          </cell>
          <cell r="BB107" t="str">
            <v>-</v>
          </cell>
          <cell r="BC107" t="str">
            <v>No Data</v>
          </cell>
          <cell r="BD107" t="str">
            <v>-</v>
          </cell>
          <cell r="BE107" t="str">
            <v>-</v>
          </cell>
        </row>
        <row r="108">
          <cell r="A108" t="str">
            <v>Instream Barrier Qual - R9.7</v>
          </cell>
          <cell r="B108" t="str">
            <v>Instream</v>
          </cell>
          <cell r="C108" t="str">
            <v>R9.7</v>
          </cell>
          <cell r="D108">
            <v>705913</v>
          </cell>
          <cell r="E108">
            <v>4313306</v>
          </cell>
          <cell r="G108" t="str">
            <v>Falls</v>
          </cell>
          <cell r="AC108" t="str">
            <v>Evaluated from helicopter and photos.</v>
          </cell>
          <cell r="AD108" t="str">
            <v>potential</v>
          </cell>
          <cell r="AE108" t="str">
            <v>potential</v>
          </cell>
          <cell r="AF108" t="str">
            <v>FH</v>
          </cell>
          <cell r="AG108">
            <v>1</v>
          </cell>
          <cell r="AH108" t="str">
            <v>No Data</v>
          </cell>
          <cell r="AI108" t="str">
            <v>No Data</v>
          </cell>
          <cell r="AJ108" t="str">
            <v>No Data</v>
          </cell>
          <cell r="AK108" t="str">
            <v>No Data</v>
          </cell>
          <cell r="AL108" t="str">
            <v>No Data</v>
          </cell>
          <cell r="AM108" t="str">
            <v>No Data</v>
          </cell>
          <cell r="AN108" t="str">
            <v>No Data</v>
          </cell>
          <cell r="AO108" t="str">
            <v>No Data</v>
          </cell>
          <cell r="AP108" t="str">
            <v>No Data</v>
          </cell>
          <cell r="AR108" t="str">
            <v>N/A</v>
          </cell>
          <cell r="AS108" t="str">
            <v>N/A</v>
          </cell>
          <cell r="AT108" t="str">
            <v>N/A</v>
          </cell>
          <cell r="AU108" t="str">
            <v>N/A</v>
          </cell>
          <cell r="AV108" t="str">
            <v>N/A</v>
          </cell>
          <cell r="AW108" t="str">
            <v>N/A</v>
          </cell>
          <cell r="AX108" t="str">
            <v>N/A</v>
          </cell>
          <cell r="AY108" t="str">
            <v>-</v>
          </cell>
          <cell r="AZ108" t="str">
            <v>-</v>
          </cell>
          <cell r="BA108" t="str">
            <v>-</v>
          </cell>
          <cell r="BB108" t="str">
            <v>-</v>
          </cell>
          <cell r="BC108" t="str">
            <v>No Data</v>
          </cell>
          <cell r="BD108" t="str">
            <v>-</v>
          </cell>
          <cell r="BE108" t="str">
            <v>-</v>
          </cell>
        </row>
        <row r="109">
          <cell r="A109" t="str">
            <v>Instream Barrier Qual - R9.8</v>
          </cell>
          <cell r="B109" t="str">
            <v>Instream</v>
          </cell>
          <cell r="C109" t="str">
            <v>R9.8</v>
          </cell>
          <cell r="D109">
            <v>705972</v>
          </cell>
          <cell r="E109">
            <v>4313246</v>
          </cell>
          <cell r="G109" t="str">
            <v>Falls</v>
          </cell>
          <cell r="AC109" t="str">
            <v>Evaluated from helicopter and photos.</v>
          </cell>
          <cell r="AD109" t="str">
            <v>potential</v>
          </cell>
          <cell r="AE109" t="str">
            <v>potential</v>
          </cell>
          <cell r="AF109" t="str">
            <v>FH</v>
          </cell>
          <cell r="AG109">
            <v>1</v>
          </cell>
          <cell r="AH109" t="str">
            <v>No Data</v>
          </cell>
          <cell r="AI109" t="str">
            <v>No Data</v>
          </cell>
          <cell r="AJ109" t="str">
            <v>No Data</v>
          </cell>
          <cell r="AK109" t="str">
            <v>No Data</v>
          </cell>
          <cell r="AL109" t="str">
            <v>No Data</v>
          </cell>
          <cell r="AM109" t="str">
            <v>No Data</v>
          </cell>
          <cell r="AN109" t="str">
            <v>No Data</v>
          </cell>
          <cell r="AO109" t="str">
            <v>No Data</v>
          </cell>
          <cell r="AP109" t="str">
            <v>No Data</v>
          </cell>
          <cell r="AR109" t="str">
            <v>N/A</v>
          </cell>
          <cell r="AS109" t="str">
            <v>N/A</v>
          </cell>
          <cell r="AT109" t="str">
            <v>N/A</v>
          </cell>
          <cell r="AU109" t="str">
            <v>N/A</v>
          </cell>
          <cell r="AV109" t="str">
            <v>N/A</v>
          </cell>
          <cell r="AW109" t="str">
            <v>N/A</v>
          </cell>
          <cell r="AX109" t="str">
            <v>N/A</v>
          </cell>
          <cell r="AY109" t="str">
            <v>-</v>
          </cell>
          <cell r="AZ109" t="str">
            <v>-</v>
          </cell>
          <cell r="BA109" t="str">
            <v>-</v>
          </cell>
          <cell r="BB109" t="str">
            <v>-</v>
          </cell>
          <cell r="BC109" t="str">
            <v>No Data</v>
          </cell>
          <cell r="BD109" t="str">
            <v>-</v>
          </cell>
          <cell r="BE109" t="str">
            <v>-</v>
          </cell>
        </row>
        <row r="110">
          <cell r="A110" t="str">
            <v>Instream Barrier Qual - R10.2</v>
          </cell>
          <cell r="B110" t="str">
            <v>Instream</v>
          </cell>
          <cell r="C110" t="str">
            <v>R10.2</v>
          </cell>
          <cell r="D110">
            <v>706567</v>
          </cell>
          <cell r="E110">
            <v>4313121</v>
          </cell>
          <cell r="G110" t="str">
            <v>Falls</v>
          </cell>
          <cell r="AC110" t="str">
            <v>Evaluated from helicopter and photos.</v>
          </cell>
          <cell r="AD110" t="str">
            <v>potential</v>
          </cell>
          <cell r="AE110" t="str">
            <v>potential</v>
          </cell>
          <cell r="AF110" t="str">
            <v>FH</v>
          </cell>
          <cell r="AG110">
            <v>1</v>
          </cell>
          <cell r="AH110" t="str">
            <v>No Data</v>
          </cell>
          <cell r="AI110" t="str">
            <v>No Data</v>
          </cell>
          <cell r="AJ110" t="str">
            <v>No Data</v>
          </cell>
          <cell r="AK110" t="str">
            <v>No Data</v>
          </cell>
          <cell r="AL110" t="str">
            <v>No Data</v>
          </cell>
          <cell r="AM110" t="str">
            <v>No Data</v>
          </cell>
          <cell r="AN110" t="str">
            <v>No Data</v>
          </cell>
          <cell r="AO110" t="str">
            <v>No Data</v>
          </cell>
          <cell r="AP110" t="str">
            <v>No Data</v>
          </cell>
          <cell r="AR110" t="str">
            <v>N/A</v>
          </cell>
          <cell r="AS110" t="str">
            <v>N/A</v>
          </cell>
          <cell r="AT110" t="str">
            <v>N/A</v>
          </cell>
          <cell r="AU110" t="str">
            <v>N/A</v>
          </cell>
          <cell r="AV110" t="str">
            <v>N/A</v>
          </cell>
          <cell r="AW110" t="str">
            <v>N/A</v>
          </cell>
          <cell r="AX110" t="str">
            <v>N/A</v>
          </cell>
          <cell r="AY110" t="str">
            <v>-</v>
          </cell>
          <cell r="AZ110" t="str">
            <v>-</v>
          </cell>
          <cell r="BA110" t="str">
            <v>-</v>
          </cell>
          <cell r="BB110" t="str">
            <v>-</v>
          </cell>
          <cell r="BC110" t="str">
            <v>No Data</v>
          </cell>
          <cell r="BD110" t="str">
            <v>-</v>
          </cell>
          <cell r="BE110" t="str">
            <v>-</v>
          </cell>
        </row>
        <row r="111">
          <cell r="A111" t="str">
            <v>Instream Barrier Qual - R10.7</v>
          </cell>
          <cell r="B111" t="str">
            <v>Instream</v>
          </cell>
          <cell r="C111" t="str">
            <v>R10.7</v>
          </cell>
          <cell r="D111">
            <v>707200</v>
          </cell>
          <cell r="E111">
            <v>4312745</v>
          </cell>
          <cell r="G111" t="str">
            <v>Falls</v>
          </cell>
          <cell r="AC111" t="str">
            <v>Evaluated from helicopter and photos.</v>
          </cell>
          <cell r="AD111" t="str">
            <v>potential</v>
          </cell>
          <cell r="AE111" t="str">
            <v>potential</v>
          </cell>
          <cell r="AF111" t="str">
            <v>FH</v>
          </cell>
          <cell r="AG111">
            <v>1</v>
          </cell>
          <cell r="AH111" t="str">
            <v>No Data</v>
          </cell>
          <cell r="AI111" t="str">
            <v>No Data</v>
          </cell>
          <cell r="AJ111" t="str">
            <v>No Data</v>
          </cell>
          <cell r="AK111" t="str">
            <v>No Data</v>
          </cell>
          <cell r="AL111" t="str">
            <v>No Data</v>
          </cell>
          <cell r="AM111" t="str">
            <v>No Data</v>
          </cell>
          <cell r="AN111" t="str">
            <v>No Data</v>
          </cell>
          <cell r="AO111" t="str">
            <v>No Data</v>
          </cell>
          <cell r="AP111" t="str">
            <v>No Data</v>
          </cell>
          <cell r="AR111" t="str">
            <v>N/A</v>
          </cell>
          <cell r="AS111" t="str">
            <v>N/A</v>
          </cell>
          <cell r="AT111" t="str">
            <v>N/A</v>
          </cell>
          <cell r="AU111" t="str">
            <v>N/A</v>
          </cell>
          <cell r="AV111" t="str">
            <v>N/A</v>
          </cell>
          <cell r="AW111" t="str">
            <v>N/A</v>
          </cell>
          <cell r="AX111" t="str">
            <v>N/A</v>
          </cell>
          <cell r="AY111" t="str">
            <v>-</v>
          </cell>
          <cell r="AZ111" t="str">
            <v>-</v>
          </cell>
          <cell r="BA111" t="str">
            <v>-</v>
          </cell>
          <cell r="BB111" t="str">
            <v>-</v>
          </cell>
          <cell r="BC111" t="str">
            <v>No Data</v>
          </cell>
          <cell r="BD111" t="str">
            <v>-</v>
          </cell>
          <cell r="BE111" t="str">
            <v>-</v>
          </cell>
        </row>
        <row r="112">
          <cell r="A112" t="str">
            <v>Instream Barrier Qual - R10.8</v>
          </cell>
          <cell r="B112" t="str">
            <v>Instream</v>
          </cell>
          <cell r="C112" t="str">
            <v>R10.8</v>
          </cell>
          <cell r="D112">
            <v>707258</v>
          </cell>
          <cell r="E112">
            <v>4312581</v>
          </cell>
          <cell r="G112" t="str">
            <v>Falls</v>
          </cell>
          <cell r="AC112" t="str">
            <v>Evaluated from helicopter and photos.</v>
          </cell>
          <cell r="AD112" t="str">
            <v>potential</v>
          </cell>
          <cell r="AE112" t="str">
            <v>potential</v>
          </cell>
          <cell r="AF112" t="str">
            <v>FH</v>
          </cell>
          <cell r="AG112">
            <v>1</v>
          </cell>
          <cell r="AH112" t="str">
            <v>No Data</v>
          </cell>
          <cell r="AI112" t="str">
            <v>No Data</v>
          </cell>
          <cell r="AJ112" t="str">
            <v>No Data</v>
          </cell>
          <cell r="AK112" t="str">
            <v>No Data</v>
          </cell>
          <cell r="AL112" t="str">
            <v>No Data</v>
          </cell>
          <cell r="AM112" t="str">
            <v>No Data</v>
          </cell>
          <cell r="AN112" t="str">
            <v>No Data</v>
          </cell>
          <cell r="AO112" t="str">
            <v>No Data</v>
          </cell>
          <cell r="AP112" t="str">
            <v>No Data</v>
          </cell>
          <cell r="AR112" t="str">
            <v>N/A</v>
          </cell>
          <cell r="AS112" t="str">
            <v>N/A</v>
          </cell>
          <cell r="AT112" t="str">
            <v>N/A</v>
          </cell>
          <cell r="AU112" t="str">
            <v>N/A</v>
          </cell>
          <cell r="AV112" t="str">
            <v>N/A</v>
          </cell>
          <cell r="AW112" t="str">
            <v>N/A</v>
          </cell>
          <cell r="AX112" t="str">
            <v>N/A</v>
          </cell>
          <cell r="AY112" t="str">
            <v>-</v>
          </cell>
          <cell r="AZ112" t="str">
            <v>-</v>
          </cell>
          <cell r="BA112" t="str">
            <v>-</v>
          </cell>
          <cell r="BB112" t="str">
            <v>-</v>
          </cell>
          <cell r="BC112" t="str">
            <v>No Data</v>
          </cell>
          <cell r="BD112" t="str">
            <v>-</v>
          </cell>
          <cell r="BE112" t="str">
            <v>-</v>
          </cell>
        </row>
        <row r="113">
          <cell r="A113" t="str">
            <v>Instream Barrier Qual - R11.0</v>
          </cell>
          <cell r="B113" t="str">
            <v>Instream</v>
          </cell>
          <cell r="C113" t="str">
            <v>R11.0</v>
          </cell>
          <cell r="D113">
            <v>707385</v>
          </cell>
          <cell r="E113">
            <v>4312353</v>
          </cell>
          <cell r="G113" t="str">
            <v>Falls</v>
          </cell>
          <cell r="AC113" t="str">
            <v>Evaluated from helicopter and photos.</v>
          </cell>
          <cell r="AG113">
            <v>1</v>
          </cell>
          <cell r="AH113" t="str">
            <v>No Data</v>
          </cell>
          <cell r="AI113" t="str">
            <v>No Data</v>
          </cell>
          <cell r="AJ113" t="str">
            <v>No Data</v>
          </cell>
          <cell r="AK113" t="str">
            <v>No Data</v>
          </cell>
          <cell r="AL113" t="str">
            <v>No Data</v>
          </cell>
          <cell r="AM113" t="str">
            <v>No Data</v>
          </cell>
          <cell r="AN113" t="str">
            <v>No Data</v>
          </cell>
          <cell r="AO113" t="str">
            <v>No Data</v>
          </cell>
          <cell r="AP113" t="str">
            <v>No Data</v>
          </cell>
          <cell r="AR113" t="str">
            <v>N/A</v>
          </cell>
          <cell r="AS113" t="str">
            <v>N/A</v>
          </cell>
          <cell r="AT113" t="str">
            <v>N/A</v>
          </cell>
          <cell r="AU113" t="str">
            <v>N/A</v>
          </cell>
          <cell r="AV113" t="str">
            <v>N/A</v>
          </cell>
          <cell r="AW113" t="str">
            <v>N/A</v>
          </cell>
          <cell r="AX113" t="str">
            <v>N/A</v>
          </cell>
          <cell r="AY113" t="str">
            <v>-</v>
          </cell>
          <cell r="AZ113" t="str">
            <v>-</v>
          </cell>
          <cell r="BA113" t="str">
            <v>-</v>
          </cell>
          <cell r="BB113" t="str">
            <v>-</v>
          </cell>
          <cell r="BC113" t="str">
            <v>No Data</v>
          </cell>
          <cell r="BD113" t="str">
            <v>-</v>
          </cell>
          <cell r="BE113" t="str">
            <v>-</v>
          </cell>
        </row>
        <row r="114">
          <cell r="A114" t="str">
            <v>Instream Barrier Qual - R11.1</v>
          </cell>
          <cell r="B114" t="str">
            <v>Instream</v>
          </cell>
          <cell r="C114" t="str">
            <v>R11.1</v>
          </cell>
          <cell r="D114">
            <v>707486</v>
          </cell>
          <cell r="E114">
            <v>4312246</v>
          </cell>
          <cell r="G114" t="str">
            <v>Falls</v>
          </cell>
          <cell r="AC114" t="str">
            <v>Evaluated from helicopter and photos.</v>
          </cell>
          <cell r="AG114">
            <v>1</v>
          </cell>
          <cell r="AH114" t="str">
            <v>No Data</v>
          </cell>
          <cell r="AI114" t="str">
            <v>No Data</v>
          </cell>
          <cell r="AJ114" t="str">
            <v>No Data</v>
          </cell>
          <cell r="AK114" t="str">
            <v>No Data</v>
          </cell>
          <cell r="AL114" t="str">
            <v>No Data</v>
          </cell>
          <cell r="AM114" t="str">
            <v>No Data</v>
          </cell>
          <cell r="AN114" t="str">
            <v>No Data</v>
          </cell>
          <cell r="AO114" t="str">
            <v>No Data</v>
          </cell>
          <cell r="AP114" t="str">
            <v>No Data</v>
          </cell>
          <cell r="AR114" t="str">
            <v>N/A</v>
          </cell>
          <cell r="AS114" t="str">
            <v>N/A</v>
          </cell>
          <cell r="AT114" t="str">
            <v>N/A</v>
          </cell>
          <cell r="AU114" t="str">
            <v>N/A</v>
          </cell>
          <cell r="AV114" t="str">
            <v>N/A</v>
          </cell>
          <cell r="AW114" t="str">
            <v>N/A</v>
          </cell>
          <cell r="AX114" t="str">
            <v>N/A</v>
          </cell>
          <cell r="AY114" t="str">
            <v>-</v>
          </cell>
          <cell r="AZ114" t="str">
            <v>-</v>
          </cell>
          <cell r="BA114" t="str">
            <v>-</v>
          </cell>
          <cell r="BB114" t="str">
            <v>-</v>
          </cell>
          <cell r="BC114" t="str">
            <v>No Data</v>
          </cell>
          <cell r="BD114" t="str">
            <v>-</v>
          </cell>
          <cell r="BE114" t="str">
            <v>-</v>
          </cell>
        </row>
        <row r="115">
          <cell r="A115" t="str">
            <v>Instream Barrier Qual - R11.2a</v>
          </cell>
          <cell r="B115" t="str">
            <v>Instream</v>
          </cell>
          <cell r="C115" t="str">
            <v>R11.2</v>
          </cell>
          <cell r="D115">
            <v>707600</v>
          </cell>
          <cell r="E115">
            <v>4312208</v>
          </cell>
          <cell r="G115" t="str">
            <v>Falls</v>
          </cell>
          <cell r="AC115" t="str">
            <v>Evaluated from helicopter and photos.</v>
          </cell>
          <cell r="AD115" t="str">
            <v>potential</v>
          </cell>
          <cell r="AE115" t="str">
            <v>potential</v>
          </cell>
          <cell r="AF115" t="str">
            <v>FH</v>
          </cell>
          <cell r="AG115">
            <v>1</v>
          </cell>
          <cell r="AH115" t="str">
            <v>No Data</v>
          </cell>
          <cell r="AI115" t="str">
            <v>No Data</v>
          </cell>
          <cell r="AJ115" t="str">
            <v>No Data</v>
          </cell>
          <cell r="AK115" t="str">
            <v>No Data</v>
          </cell>
          <cell r="AL115" t="str">
            <v>No Data</v>
          </cell>
          <cell r="AM115" t="str">
            <v>No Data</v>
          </cell>
          <cell r="AN115" t="str">
            <v>No Data</v>
          </cell>
          <cell r="AO115" t="str">
            <v>No Data</v>
          </cell>
          <cell r="AP115" t="str">
            <v>No Data</v>
          </cell>
          <cell r="AR115" t="str">
            <v>N/A</v>
          </cell>
          <cell r="AS115" t="str">
            <v>N/A</v>
          </cell>
          <cell r="AT115" t="str">
            <v>N/A</v>
          </cell>
          <cell r="AU115" t="str">
            <v>N/A</v>
          </cell>
          <cell r="AV115" t="str">
            <v>N/A</v>
          </cell>
          <cell r="AW115" t="str">
            <v>N/A</v>
          </cell>
          <cell r="AX115" t="str">
            <v>N/A</v>
          </cell>
          <cell r="AY115" t="str">
            <v>-</v>
          </cell>
          <cell r="AZ115" t="str">
            <v>-</v>
          </cell>
          <cell r="BA115" t="str">
            <v>-</v>
          </cell>
          <cell r="BB115" t="str">
            <v>-</v>
          </cell>
          <cell r="BC115" t="str">
            <v>No Data</v>
          </cell>
          <cell r="BD115" t="str">
            <v>-</v>
          </cell>
          <cell r="BE115" t="str">
            <v>-</v>
          </cell>
        </row>
        <row r="116">
          <cell r="A116" t="str">
            <v>Instream Barrier Qual - R11.2b</v>
          </cell>
          <cell r="B116" t="str">
            <v>Instream</v>
          </cell>
          <cell r="C116" t="str">
            <v>R11.2</v>
          </cell>
          <cell r="D116">
            <v>707653</v>
          </cell>
          <cell r="E116">
            <v>4312216</v>
          </cell>
          <cell r="G116" t="str">
            <v>Falls</v>
          </cell>
          <cell r="AC116" t="str">
            <v>Evaluated from helicopter and photos.</v>
          </cell>
          <cell r="AD116" t="str">
            <v>potential</v>
          </cell>
          <cell r="AE116" t="str">
            <v>potential</v>
          </cell>
          <cell r="AF116" t="str">
            <v>FH</v>
          </cell>
          <cell r="AG116">
            <v>1</v>
          </cell>
          <cell r="AH116" t="str">
            <v>No Data</v>
          </cell>
          <cell r="AI116" t="str">
            <v>No Data</v>
          </cell>
          <cell r="AJ116" t="str">
            <v>No Data</v>
          </cell>
          <cell r="AK116" t="str">
            <v>No Data</v>
          </cell>
          <cell r="AL116" t="str">
            <v>No Data</v>
          </cell>
          <cell r="AM116" t="str">
            <v>No Data</v>
          </cell>
          <cell r="AN116" t="str">
            <v>No Data</v>
          </cell>
          <cell r="AO116" t="str">
            <v>No Data</v>
          </cell>
          <cell r="AP116" t="str">
            <v>No Data</v>
          </cell>
          <cell r="AR116" t="str">
            <v>N/A</v>
          </cell>
          <cell r="AS116" t="str">
            <v>N/A</v>
          </cell>
          <cell r="AT116" t="str">
            <v>N/A</v>
          </cell>
          <cell r="AU116" t="str">
            <v>N/A</v>
          </cell>
          <cell r="AV116" t="str">
            <v>N/A</v>
          </cell>
          <cell r="AW116" t="str">
            <v>N/A</v>
          </cell>
          <cell r="AX116" t="str">
            <v>N/A</v>
          </cell>
          <cell r="AY116" t="str">
            <v>-</v>
          </cell>
          <cell r="AZ116" t="str">
            <v>-</v>
          </cell>
          <cell r="BA116" t="str">
            <v>-</v>
          </cell>
          <cell r="BB116" t="str">
            <v>-</v>
          </cell>
          <cell r="BC116" t="str">
            <v>No Data</v>
          </cell>
          <cell r="BD116" t="str">
            <v>-</v>
          </cell>
          <cell r="BE116" t="str">
            <v>-</v>
          </cell>
        </row>
        <row r="117">
          <cell r="A117" t="str">
            <v>Instream Barrier Qual - R11.8</v>
          </cell>
          <cell r="B117" t="str">
            <v>Instream</v>
          </cell>
          <cell r="C117" t="str">
            <v>R11.8</v>
          </cell>
          <cell r="D117">
            <v>708457</v>
          </cell>
          <cell r="E117">
            <v>4312479</v>
          </cell>
          <cell r="G117" t="str">
            <v>Falls</v>
          </cell>
          <cell r="AC117" t="str">
            <v>Evaluated from helicopter and photos.</v>
          </cell>
          <cell r="AD117" t="str">
            <v>potential</v>
          </cell>
          <cell r="AE117" t="str">
            <v>potential</v>
          </cell>
          <cell r="AF117" t="str">
            <v>FH</v>
          </cell>
          <cell r="AG117">
            <v>1</v>
          </cell>
          <cell r="AH117" t="str">
            <v>No Data</v>
          </cell>
          <cell r="AI117" t="str">
            <v>No Data</v>
          </cell>
          <cell r="AJ117" t="str">
            <v>No Data</v>
          </cell>
          <cell r="AK117" t="str">
            <v>No Data</v>
          </cell>
          <cell r="AL117" t="str">
            <v>No Data</v>
          </cell>
          <cell r="AM117" t="str">
            <v>No Data</v>
          </cell>
          <cell r="AN117" t="str">
            <v>No Data</v>
          </cell>
          <cell r="AO117" t="str">
            <v>No Data</v>
          </cell>
          <cell r="AP117" t="str">
            <v>No Data</v>
          </cell>
          <cell r="AR117" t="str">
            <v>N/A</v>
          </cell>
          <cell r="AS117" t="str">
            <v>N/A</v>
          </cell>
          <cell r="AT117" t="str">
            <v>N/A</v>
          </cell>
          <cell r="AU117" t="str">
            <v>N/A</v>
          </cell>
          <cell r="AV117" t="str">
            <v>N/A</v>
          </cell>
          <cell r="AW117" t="str">
            <v>N/A</v>
          </cell>
          <cell r="AX117" t="str">
            <v>N/A</v>
          </cell>
          <cell r="AY117" t="str">
            <v>-</v>
          </cell>
          <cell r="AZ117" t="str">
            <v>-</v>
          </cell>
          <cell r="BA117" t="str">
            <v>-</v>
          </cell>
          <cell r="BB117" t="str">
            <v>-</v>
          </cell>
          <cell r="BC117" t="str">
            <v>No Data</v>
          </cell>
          <cell r="BD117" t="str">
            <v>-</v>
          </cell>
          <cell r="BE117" t="str">
            <v>-</v>
          </cell>
        </row>
        <row r="118">
          <cell r="A118" t="str">
            <v>Instream Barrier Qual - R12.1</v>
          </cell>
          <cell r="B118" t="str">
            <v>Instream</v>
          </cell>
          <cell r="C118" t="str">
            <v>R12.1</v>
          </cell>
          <cell r="D118">
            <v>708628</v>
          </cell>
          <cell r="E118">
            <v>4312021</v>
          </cell>
          <cell r="G118" t="str">
            <v>Falls</v>
          </cell>
          <cell r="AC118" t="str">
            <v>Evaluated from helicopter and photos.</v>
          </cell>
          <cell r="AG118">
            <v>1</v>
          </cell>
          <cell r="AH118" t="str">
            <v>No Data</v>
          </cell>
          <cell r="AI118" t="str">
            <v>No Data</v>
          </cell>
          <cell r="AJ118" t="str">
            <v>No Data</v>
          </cell>
          <cell r="AK118" t="str">
            <v>No Data</v>
          </cell>
          <cell r="AL118" t="str">
            <v>No Data</v>
          </cell>
          <cell r="AM118" t="str">
            <v>No Data</v>
          </cell>
          <cell r="AN118" t="str">
            <v>No Data</v>
          </cell>
          <cell r="AO118" t="str">
            <v>No Data</v>
          </cell>
          <cell r="AP118" t="str">
            <v>No Data</v>
          </cell>
          <cell r="AR118" t="str">
            <v>N/A</v>
          </cell>
          <cell r="AS118" t="str">
            <v>N/A</v>
          </cell>
          <cell r="AT118" t="str">
            <v>N/A</v>
          </cell>
          <cell r="AU118" t="str">
            <v>N/A</v>
          </cell>
          <cell r="AV118" t="str">
            <v>N/A</v>
          </cell>
          <cell r="AW118" t="str">
            <v>N/A</v>
          </cell>
          <cell r="AX118" t="str">
            <v>N/A</v>
          </cell>
          <cell r="AY118" t="str">
            <v>-</v>
          </cell>
          <cell r="AZ118" t="str">
            <v>-</v>
          </cell>
          <cell r="BA118" t="str">
            <v>-</v>
          </cell>
          <cell r="BB118" t="str">
            <v>-</v>
          </cell>
          <cell r="BC118" t="str">
            <v>No Data</v>
          </cell>
          <cell r="BD118" t="str">
            <v>-</v>
          </cell>
          <cell r="BE118" t="str">
            <v>-</v>
          </cell>
        </row>
        <row r="119">
          <cell r="A119" t="str">
            <v>Instream Barrier Qual - R12.2</v>
          </cell>
          <cell r="B119" t="str">
            <v>Instream</v>
          </cell>
          <cell r="C119" t="str">
            <v>R12.2</v>
          </cell>
          <cell r="D119">
            <v>708694</v>
          </cell>
          <cell r="E119">
            <v>4311945</v>
          </cell>
          <cell r="G119" t="str">
            <v>Falls</v>
          </cell>
          <cell r="AC119" t="str">
            <v>Evaluated from helicopter and photos.</v>
          </cell>
          <cell r="AD119" t="str">
            <v>potential</v>
          </cell>
          <cell r="AE119" t="str">
            <v>potential</v>
          </cell>
          <cell r="AF119" t="str">
            <v>FH</v>
          </cell>
          <cell r="AG119">
            <v>1</v>
          </cell>
          <cell r="AH119" t="str">
            <v>No Data</v>
          </cell>
          <cell r="AI119" t="str">
            <v>No Data</v>
          </cell>
          <cell r="AJ119" t="str">
            <v>No Data</v>
          </cell>
          <cell r="AK119" t="str">
            <v>No Data</v>
          </cell>
          <cell r="AL119" t="str">
            <v>No Data</v>
          </cell>
          <cell r="AM119" t="str">
            <v>No Data</v>
          </cell>
          <cell r="AN119" t="str">
            <v>No Data</v>
          </cell>
          <cell r="AO119" t="str">
            <v>No Data</v>
          </cell>
          <cell r="AP119" t="str">
            <v>No Data</v>
          </cell>
          <cell r="AR119" t="str">
            <v>N/A</v>
          </cell>
          <cell r="AS119" t="str">
            <v>N/A</v>
          </cell>
          <cell r="AT119" t="str">
            <v>N/A</v>
          </cell>
          <cell r="AU119" t="str">
            <v>N/A</v>
          </cell>
          <cell r="AV119" t="str">
            <v>N/A</v>
          </cell>
          <cell r="AW119" t="str">
            <v>N/A</v>
          </cell>
          <cell r="AX119" t="str">
            <v>N/A</v>
          </cell>
          <cell r="AY119" t="str">
            <v>-</v>
          </cell>
          <cell r="AZ119" t="str">
            <v>-</v>
          </cell>
          <cell r="BA119" t="str">
            <v>-</v>
          </cell>
          <cell r="BB119" t="str">
            <v>-</v>
          </cell>
          <cell r="BC119" t="str">
            <v>No Data</v>
          </cell>
          <cell r="BD119" t="str">
            <v>-</v>
          </cell>
          <cell r="BE119" t="str">
            <v>-</v>
          </cell>
        </row>
        <row r="120">
          <cell r="A120" t="str">
            <v>Instream Barrier Qual - R12.6</v>
          </cell>
          <cell r="B120" t="str">
            <v>Instream</v>
          </cell>
          <cell r="C120" t="str">
            <v>R12.6</v>
          </cell>
          <cell r="D120">
            <v>709204</v>
          </cell>
          <cell r="E120">
            <v>4311738</v>
          </cell>
          <cell r="G120" t="str">
            <v>Falls</v>
          </cell>
          <cell r="AC120" t="str">
            <v>Evaluated from helicopter and photos.</v>
          </cell>
          <cell r="AD120" t="str">
            <v>potential</v>
          </cell>
          <cell r="AE120" t="str">
            <v>potential</v>
          </cell>
          <cell r="AF120" t="str">
            <v>FH</v>
          </cell>
          <cell r="AG120">
            <v>1</v>
          </cell>
          <cell r="AH120" t="str">
            <v>No Data</v>
          </cell>
          <cell r="AI120" t="str">
            <v>No Data</v>
          </cell>
          <cell r="AJ120" t="str">
            <v>No Data</v>
          </cell>
          <cell r="AK120" t="str">
            <v>No Data</v>
          </cell>
          <cell r="AL120" t="str">
            <v>No Data</v>
          </cell>
          <cell r="AM120" t="str">
            <v>No Data</v>
          </cell>
          <cell r="AN120" t="str">
            <v>No Data</v>
          </cell>
          <cell r="AO120" t="str">
            <v>No Data</v>
          </cell>
          <cell r="AP120" t="str">
            <v>No Data</v>
          </cell>
          <cell r="AR120" t="str">
            <v>N/A</v>
          </cell>
          <cell r="AS120" t="str">
            <v>N/A</v>
          </cell>
          <cell r="AT120" t="str">
            <v>N/A</v>
          </cell>
          <cell r="AU120" t="str">
            <v>N/A</v>
          </cell>
          <cell r="AV120" t="str">
            <v>N/A</v>
          </cell>
          <cell r="AW120" t="str">
            <v>N/A</v>
          </cell>
          <cell r="AX120" t="str">
            <v>N/A</v>
          </cell>
          <cell r="AY120" t="str">
            <v>-</v>
          </cell>
          <cell r="AZ120" t="str">
            <v>-</v>
          </cell>
          <cell r="BA120" t="str">
            <v>-</v>
          </cell>
          <cell r="BB120" t="str">
            <v>-</v>
          </cell>
          <cell r="BC120" t="str">
            <v>No Data</v>
          </cell>
          <cell r="BD120" t="str">
            <v>-</v>
          </cell>
          <cell r="BE120" t="str">
            <v>-</v>
          </cell>
        </row>
        <row r="121">
          <cell r="A121" t="str">
            <v>Instream Barrier Qual - R13.0</v>
          </cell>
          <cell r="B121" t="str">
            <v>Instream</v>
          </cell>
          <cell r="C121" t="str">
            <v>R13.0</v>
          </cell>
          <cell r="D121">
            <v>709240</v>
          </cell>
          <cell r="E121">
            <v>4311086</v>
          </cell>
          <cell r="G121" t="str">
            <v>Falls</v>
          </cell>
          <cell r="AC121" t="str">
            <v>Evaluated from helicopter and photos.</v>
          </cell>
          <cell r="AD121" t="str">
            <v>potential</v>
          </cell>
          <cell r="AE121" t="str">
            <v>potential</v>
          </cell>
          <cell r="AF121" t="str">
            <v>FH</v>
          </cell>
          <cell r="AG121">
            <v>1</v>
          </cell>
          <cell r="AH121" t="str">
            <v>No Data</v>
          </cell>
          <cell r="AI121" t="str">
            <v>No Data</v>
          </cell>
          <cell r="AJ121" t="str">
            <v>No Data</v>
          </cell>
          <cell r="AK121" t="str">
            <v>No Data</v>
          </cell>
          <cell r="AL121" t="str">
            <v>No Data</v>
          </cell>
          <cell r="AM121" t="str">
            <v>No Data</v>
          </cell>
          <cell r="AN121" t="str">
            <v>No Data</v>
          </cell>
          <cell r="AO121" t="str">
            <v>No Data</v>
          </cell>
          <cell r="AP121" t="str">
            <v>No Data</v>
          </cell>
          <cell r="AR121" t="str">
            <v>N/A</v>
          </cell>
          <cell r="AS121" t="str">
            <v>N/A</v>
          </cell>
          <cell r="AT121" t="str">
            <v>N/A</v>
          </cell>
          <cell r="AU121" t="str">
            <v>N/A</v>
          </cell>
          <cell r="AV121" t="str">
            <v>N/A</v>
          </cell>
          <cell r="AW121" t="str">
            <v>N/A</v>
          </cell>
          <cell r="AX121" t="str">
            <v>N/A</v>
          </cell>
          <cell r="AY121" t="str">
            <v>-</v>
          </cell>
          <cell r="AZ121" t="str">
            <v>-</v>
          </cell>
          <cell r="BA121" t="str">
            <v>-</v>
          </cell>
          <cell r="BB121" t="str">
            <v>-</v>
          </cell>
          <cell r="BC121" t="str">
            <v>No Data</v>
          </cell>
          <cell r="BD121" t="str">
            <v>-</v>
          </cell>
          <cell r="BE121" t="str">
            <v>-</v>
          </cell>
        </row>
        <row r="122">
          <cell r="A122" t="str">
            <v>Instream Barrier Qual - R13.2</v>
          </cell>
          <cell r="B122" t="str">
            <v>Instream</v>
          </cell>
          <cell r="C122" t="str">
            <v>R13.2</v>
          </cell>
          <cell r="D122">
            <v>709340</v>
          </cell>
          <cell r="E122">
            <v>4310931</v>
          </cell>
          <cell r="G122" t="str">
            <v>Falls</v>
          </cell>
          <cell r="AC122" t="str">
            <v>Evaluated from helicopter and photos.</v>
          </cell>
          <cell r="AD122" t="str">
            <v>potential</v>
          </cell>
          <cell r="AE122" t="str">
            <v>potential</v>
          </cell>
          <cell r="AF122" t="str">
            <v>FH</v>
          </cell>
          <cell r="AG122">
            <v>1</v>
          </cell>
          <cell r="AH122" t="str">
            <v>No Data</v>
          </cell>
          <cell r="AI122" t="str">
            <v>No Data</v>
          </cell>
          <cell r="AJ122" t="str">
            <v>No Data</v>
          </cell>
          <cell r="AK122" t="str">
            <v>No Data</v>
          </cell>
          <cell r="AL122" t="str">
            <v>No Data</v>
          </cell>
          <cell r="AM122" t="str">
            <v>No Data</v>
          </cell>
          <cell r="AN122" t="str">
            <v>No Data</v>
          </cell>
          <cell r="AO122" t="str">
            <v>No Data</v>
          </cell>
          <cell r="AP122" t="str">
            <v>No Data</v>
          </cell>
          <cell r="AR122" t="str">
            <v>N/A</v>
          </cell>
          <cell r="AS122" t="str">
            <v>N/A</v>
          </cell>
          <cell r="AT122" t="str">
            <v>N/A</v>
          </cell>
          <cell r="AU122" t="str">
            <v>N/A</v>
          </cell>
          <cell r="AV122" t="str">
            <v>N/A</v>
          </cell>
          <cell r="AW122" t="str">
            <v>N/A</v>
          </cell>
          <cell r="AX122" t="str">
            <v>N/A</v>
          </cell>
          <cell r="AY122" t="str">
            <v>-</v>
          </cell>
          <cell r="AZ122" t="str">
            <v>-</v>
          </cell>
          <cell r="BA122" t="str">
            <v>-</v>
          </cell>
          <cell r="BB122" t="str">
            <v>-</v>
          </cell>
          <cell r="BC122" t="str">
            <v>No Data</v>
          </cell>
          <cell r="BD122" t="str">
            <v>-</v>
          </cell>
          <cell r="BE122" t="str">
            <v>-</v>
          </cell>
        </row>
        <row r="123">
          <cell r="A123" t="str">
            <v>Instream Barrier - R14.2</v>
          </cell>
          <cell r="B123" t="str">
            <v>Instream</v>
          </cell>
          <cell r="C123" t="str">
            <v>R14.2</v>
          </cell>
          <cell r="D123">
            <v>710630</v>
          </cell>
          <cell r="E123">
            <v>4310034</v>
          </cell>
          <cell r="F123">
            <v>1</v>
          </cell>
          <cell r="G123" t="str">
            <v>Falls</v>
          </cell>
          <cell r="M123">
            <v>6</v>
          </cell>
          <cell r="S123">
            <v>2.9</v>
          </cell>
          <cell r="T123">
            <v>0</v>
          </cell>
          <cell r="U123">
            <v>1</v>
          </cell>
          <cell r="V123">
            <v>0</v>
          </cell>
          <cell r="W123" t="str">
            <v>-</v>
          </cell>
          <cell r="X123" t="str">
            <v>-</v>
          </cell>
          <cell r="Y123" t="str">
            <v>-</v>
          </cell>
          <cell r="Z123" t="str">
            <v>-</v>
          </cell>
          <cell r="AA123" t="str">
            <v>-</v>
          </cell>
          <cell r="AC123" t="str">
            <v>Total barrier at low flows.</v>
          </cell>
          <cell r="AD123" t="str">
            <v>barrier</v>
          </cell>
          <cell r="AE123" t="str">
            <v>barrier</v>
          </cell>
          <cell r="AF123" t="str">
            <v>FH</v>
          </cell>
          <cell r="AG123">
            <v>1</v>
          </cell>
          <cell r="AH123" t="str">
            <v>Optimal</v>
          </cell>
          <cell r="AI123" t="str">
            <v>No Data</v>
          </cell>
          <cell r="AJ123" t="str">
            <v>Impassable</v>
          </cell>
          <cell r="AK123" t="str">
            <v>Impassable</v>
          </cell>
          <cell r="AL123" t="str">
            <v>NO</v>
          </cell>
          <cell r="AM123" t="str">
            <v>JUMPABLE</v>
          </cell>
          <cell r="AN123" t="str">
            <v>JUMPABLE</v>
          </cell>
          <cell r="AO123" t="str">
            <v>YES</v>
          </cell>
          <cell r="AP123" t="str">
            <v>HEIGHT</v>
          </cell>
          <cell r="AQ123" t="str">
            <v>NO</v>
          </cell>
          <cell r="AR123" t="str">
            <v>N/A</v>
          </cell>
          <cell r="AS123" t="str">
            <v>N/A</v>
          </cell>
          <cell r="AT123" t="str">
            <v>N/A</v>
          </cell>
          <cell r="AU123" t="str">
            <v>N/A</v>
          </cell>
          <cell r="AV123" t="str">
            <v>N/A</v>
          </cell>
          <cell r="AW123" t="str">
            <v>N/A</v>
          </cell>
          <cell r="AX123" t="str">
            <v>N/A</v>
          </cell>
          <cell r="AY123" t="str">
            <v>-</v>
          </cell>
          <cell r="AZ123" t="str">
            <v>-</v>
          </cell>
          <cell r="BA123" t="str">
            <v>-</v>
          </cell>
          <cell r="BB123" t="str">
            <v>YES</v>
          </cell>
          <cell r="BC123" t="str">
            <v>YES</v>
          </cell>
          <cell r="BD123" t="str">
            <v>-</v>
          </cell>
          <cell r="BE123" t="str">
            <v>-</v>
          </cell>
        </row>
        <row r="124">
          <cell r="A124" t="str">
            <v>Instream Barrier Qual - R14.6</v>
          </cell>
          <cell r="B124" t="str">
            <v>Instream</v>
          </cell>
          <cell r="C124" t="str">
            <v>R14.6</v>
          </cell>
          <cell r="D124">
            <v>711068</v>
          </cell>
          <cell r="E124">
            <v>4310035</v>
          </cell>
          <cell r="G124" t="str">
            <v>Falls</v>
          </cell>
          <cell r="AC124" t="str">
            <v>Evaluated from helicopter and photos.</v>
          </cell>
          <cell r="AD124" t="str">
            <v>potential</v>
          </cell>
          <cell r="AE124" t="str">
            <v>barrier</v>
          </cell>
          <cell r="AF124" t="str">
            <v>FH</v>
          </cell>
          <cell r="AG124">
            <v>1</v>
          </cell>
          <cell r="AH124" t="str">
            <v>No Data</v>
          </cell>
          <cell r="AI124" t="str">
            <v>No Data</v>
          </cell>
          <cell r="AJ124" t="str">
            <v>No Data</v>
          </cell>
          <cell r="AK124" t="str">
            <v>No Data</v>
          </cell>
          <cell r="AL124" t="str">
            <v>No Data</v>
          </cell>
          <cell r="AM124" t="str">
            <v>No Data</v>
          </cell>
          <cell r="AN124" t="str">
            <v>No Data</v>
          </cell>
          <cell r="AO124" t="str">
            <v>No Data</v>
          </cell>
          <cell r="AP124" t="str">
            <v>No Data</v>
          </cell>
          <cell r="AR124" t="str">
            <v>N/A</v>
          </cell>
          <cell r="AS124" t="str">
            <v>N/A</v>
          </cell>
          <cell r="AT124" t="str">
            <v>N/A</v>
          </cell>
          <cell r="AU124" t="str">
            <v>N/A</v>
          </cell>
          <cell r="AV124" t="str">
            <v>N/A</v>
          </cell>
          <cell r="AW124" t="str">
            <v>N/A</v>
          </cell>
          <cell r="AX124" t="str">
            <v>N/A</v>
          </cell>
          <cell r="AY124" t="str">
            <v>-</v>
          </cell>
          <cell r="AZ124" t="str">
            <v>-</v>
          </cell>
          <cell r="BA124" t="str">
            <v>-</v>
          </cell>
          <cell r="BB124" t="str">
            <v>-</v>
          </cell>
          <cell r="BC124" t="str">
            <v>No Data</v>
          </cell>
          <cell r="BD124" t="str">
            <v>-</v>
          </cell>
          <cell r="BE124" t="str">
            <v>-</v>
          </cell>
        </row>
        <row r="125">
          <cell r="A125" t="str">
            <v>Instream Barrier Qual - R14.9</v>
          </cell>
          <cell r="B125" t="str">
            <v>Instream</v>
          </cell>
          <cell r="C125" t="str">
            <v>R14.9</v>
          </cell>
          <cell r="D125">
            <v>711557</v>
          </cell>
          <cell r="E125">
            <v>4310202</v>
          </cell>
          <cell r="G125" t="str">
            <v>Falls</v>
          </cell>
          <cell r="AC125" t="str">
            <v>Evaluated from helicopter and photos.</v>
          </cell>
          <cell r="AD125" t="str">
            <v>potential</v>
          </cell>
          <cell r="AE125" t="str">
            <v>potential</v>
          </cell>
          <cell r="AF125" t="str">
            <v>FH</v>
          </cell>
          <cell r="AG125">
            <v>1</v>
          </cell>
          <cell r="AH125" t="str">
            <v>No Data</v>
          </cell>
          <cell r="AI125" t="str">
            <v>No Data</v>
          </cell>
          <cell r="AJ125" t="str">
            <v>No Data</v>
          </cell>
          <cell r="AK125" t="str">
            <v>No Data</v>
          </cell>
          <cell r="AL125" t="str">
            <v>No Data</v>
          </cell>
          <cell r="AM125" t="str">
            <v>No Data</v>
          </cell>
          <cell r="AN125" t="str">
            <v>No Data</v>
          </cell>
          <cell r="AO125" t="str">
            <v>No Data</v>
          </cell>
          <cell r="AP125" t="str">
            <v>No Data</v>
          </cell>
          <cell r="AR125" t="str">
            <v>N/A</v>
          </cell>
          <cell r="AS125" t="str">
            <v>N/A</v>
          </cell>
          <cell r="AT125" t="str">
            <v>N/A</v>
          </cell>
          <cell r="AU125" t="str">
            <v>N/A</v>
          </cell>
          <cell r="AV125" t="str">
            <v>N/A</v>
          </cell>
          <cell r="AW125" t="str">
            <v>N/A</v>
          </cell>
          <cell r="AX125" t="str">
            <v>N/A</v>
          </cell>
          <cell r="AY125" t="str">
            <v>-</v>
          </cell>
          <cell r="AZ125" t="str">
            <v>-</v>
          </cell>
          <cell r="BA125" t="str">
            <v>-</v>
          </cell>
          <cell r="BB125" t="str">
            <v>-</v>
          </cell>
          <cell r="BC125" t="str">
            <v>No Data</v>
          </cell>
          <cell r="BD125" t="str">
            <v>-</v>
          </cell>
          <cell r="BE125" t="str">
            <v>-</v>
          </cell>
        </row>
        <row r="126">
          <cell r="A126" t="str">
            <v>Instream Barrier - R15.0a</v>
          </cell>
          <cell r="B126" t="str">
            <v>Instream</v>
          </cell>
          <cell r="C126" t="str">
            <v>R15.0</v>
          </cell>
          <cell r="D126">
            <v>711660</v>
          </cell>
          <cell r="E126">
            <v>4310265</v>
          </cell>
          <cell r="F126">
            <v>1</v>
          </cell>
          <cell r="G126" t="str">
            <v>Chute</v>
          </cell>
          <cell r="I126">
            <v>40</v>
          </cell>
          <cell r="N126">
            <v>40</v>
          </cell>
          <cell r="O126">
            <v>0.3</v>
          </cell>
          <cell r="Q126">
            <v>5</v>
          </cell>
          <cell r="T126" t="str">
            <v>-</v>
          </cell>
          <cell r="U126" t="str">
            <v>-</v>
          </cell>
          <cell r="V126" t="str">
            <v>-</v>
          </cell>
          <cell r="W126" t="str">
            <v>-</v>
          </cell>
          <cell r="X126" t="str">
            <v>-</v>
          </cell>
          <cell r="Y126" t="str">
            <v>-</v>
          </cell>
          <cell r="Z126" t="str">
            <v>-</v>
          </cell>
          <cell r="AA126" t="str">
            <v>-</v>
          </cell>
          <cell r="AC126" t="str">
            <v>Bedrock sheet.</v>
          </cell>
          <cell r="AD126" t="str">
            <v>potential</v>
          </cell>
          <cell r="AE126" t="str">
            <v>potential</v>
          </cell>
          <cell r="AF126" t="str">
            <v>CV</v>
          </cell>
          <cell r="AG126">
            <v>1</v>
          </cell>
          <cell r="AH126" t="str">
            <v>N/A</v>
          </cell>
          <cell r="AI126" t="str">
            <v>No Data</v>
          </cell>
          <cell r="AJ126" t="str">
            <v>N/A</v>
          </cell>
          <cell r="AK126" t="str">
            <v>N/A</v>
          </cell>
          <cell r="AL126" t="str">
            <v>N/A</v>
          </cell>
          <cell r="AM126" t="str">
            <v>N/A</v>
          </cell>
          <cell r="AN126" t="str">
            <v>N/A</v>
          </cell>
          <cell r="AO126" t="str">
            <v>N/A</v>
          </cell>
          <cell r="AP126" t="str">
            <v>N/A</v>
          </cell>
          <cell r="AR126" t="str">
            <v>Optimal</v>
          </cell>
          <cell r="AS126" t="str">
            <v>No Data</v>
          </cell>
          <cell r="AT126" t="str">
            <v>No Data</v>
          </cell>
          <cell r="AU126" t="str">
            <v>No Data</v>
          </cell>
          <cell r="AV126" t="str">
            <v>No Data</v>
          </cell>
          <cell r="AW126" t="str">
            <v>N/A</v>
          </cell>
          <cell r="AX126" t="str">
            <v>N/A</v>
          </cell>
          <cell r="AY126" t="str">
            <v>-</v>
          </cell>
          <cell r="AZ126" t="str">
            <v>-</v>
          </cell>
          <cell r="BA126" t="str">
            <v>-</v>
          </cell>
          <cell r="BB126" t="str">
            <v>-</v>
          </cell>
          <cell r="BC126" t="str">
            <v>-</v>
          </cell>
          <cell r="BD126" t="str">
            <v>-</v>
          </cell>
          <cell r="BE126" t="str">
            <v>No Data</v>
          </cell>
        </row>
        <row r="127">
          <cell r="A127" t="str">
            <v>Instream Barrier - R15.0b</v>
          </cell>
          <cell r="B127" t="str">
            <v>Instream</v>
          </cell>
          <cell r="C127" t="str">
            <v>R15.0</v>
          </cell>
          <cell r="D127">
            <v>711712</v>
          </cell>
          <cell r="E127">
            <v>4310242</v>
          </cell>
          <cell r="F127">
            <v>1</v>
          </cell>
          <cell r="G127" t="str">
            <v>Falls</v>
          </cell>
          <cell r="M127">
            <v>4</v>
          </cell>
          <cell r="S127">
            <v>7</v>
          </cell>
          <cell r="U127">
            <v>1</v>
          </cell>
          <cell r="V127">
            <v>0</v>
          </cell>
          <cell r="W127" t="str">
            <v>-</v>
          </cell>
          <cell r="X127" t="str">
            <v>-</v>
          </cell>
          <cell r="Y127" t="str">
            <v>-</v>
          </cell>
          <cell r="Z127" t="str">
            <v>-</v>
          </cell>
          <cell r="AA127" t="str">
            <v>-</v>
          </cell>
          <cell r="AD127" t="str">
            <v>barrier</v>
          </cell>
          <cell r="AE127" t="str">
            <v>barrier</v>
          </cell>
          <cell r="AF127" t="str">
            <v>FH</v>
          </cell>
          <cell r="AG127">
            <v>1</v>
          </cell>
          <cell r="AH127" t="str">
            <v>No Data</v>
          </cell>
          <cell r="AI127" t="str">
            <v>No Data</v>
          </cell>
          <cell r="AJ127" t="str">
            <v>Impassable</v>
          </cell>
          <cell r="AK127" t="str">
            <v>Impassable</v>
          </cell>
          <cell r="AL127" t="str">
            <v>NO</v>
          </cell>
          <cell r="AM127" t="str">
            <v>JUMPABLE</v>
          </cell>
          <cell r="AN127" t="str">
            <v>JUMPABLE</v>
          </cell>
          <cell r="AO127" t="str">
            <v>YES</v>
          </cell>
          <cell r="AP127" t="str">
            <v>HEIGHT</v>
          </cell>
          <cell r="AQ127" t="str">
            <v>NO</v>
          </cell>
          <cell r="AR127" t="str">
            <v>N/A</v>
          </cell>
          <cell r="AS127" t="str">
            <v>N/A</v>
          </cell>
          <cell r="AT127" t="str">
            <v>N/A</v>
          </cell>
          <cell r="AU127" t="str">
            <v>N/A</v>
          </cell>
          <cell r="AV127" t="str">
            <v>N/A</v>
          </cell>
          <cell r="AW127" t="str">
            <v>N/A</v>
          </cell>
          <cell r="AX127" t="str">
            <v>N/A</v>
          </cell>
          <cell r="AY127" t="str">
            <v>-</v>
          </cell>
          <cell r="AZ127" t="str">
            <v>-</v>
          </cell>
          <cell r="BA127" t="str">
            <v>-</v>
          </cell>
          <cell r="BB127" t="str">
            <v>YES</v>
          </cell>
          <cell r="BC127" t="str">
            <v>YES</v>
          </cell>
          <cell r="BD127" t="str">
            <v>-</v>
          </cell>
          <cell r="BE127" t="str">
            <v>-</v>
          </cell>
        </row>
        <row r="128">
          <cell r="A128" t="str">
            <v>Instream Barrier Qual - R15.3</v>
          </cell>
          <cell r="B128" t="str">
            <v>Instream</v>
          </cell>
          <cell r="C128" t="str">
            <v>R15.3</v>
          </cell>
          <cell r="D128">
            <v>711956</v>
          </cell>
          <cell r="E128">
            <v>4310434</v>
          </cell>
          <cell r="AC128" t="str">
            <v>Evaluated from helicopter and photos. Large falls and bedrock sheet.</v>
          </cell>
          <cell r="AD128" t="str">
            <v>barrier</v>
          </cell>
          <cell r="AE128" t="str">
            <v>barrier</v>
          </cell>
          <cell r="AF128" t="str">
            <v>FH</v>
          </cell>
          <cell r="AG128">
            <v>1</v>
          </cell>
          <cell r="AH128" t="str">
            <v>N/A</v>
          </cell>
          <cell r="AI128" t="str">
            <v>No Data</v>
          </cell>
          <cell r="AJ128" t="str">
            <v>N/A</v>
          </cell>
          <cell r="AK128" t="str">
            <v>N/A</v>
          </cell>
          <cell r="AL128" t="str">
            <v>N/A</v>
          </cell>
          <cell r="AM128" t="str">
            <v>N/A</v>
          </cell>
          <cell r="AN128" t="str">
            <v>N/A</v>
          </cell>
          <cell r="AO128" t="str">
            <v>N/A</v>
          </cell>
          <cell r="AP128" t="str">
            <v>N/A</v>
          </cell>
          <cell r="AR128" t="str">
            <v>N/A</v>
          </cell>
          <cell r="AS128" t="str">
            <v>N/A</v>
          </cell>
          <cell r="AT128" t="str">
            <v>N/A</v>
          </cell>
          <cell r="AU128" t="str">
            <v>N/A</v>
          </cell>
          <cell r="AV128" t="str">
            <v>N/A</v>
          </cell>
          <cell r="AW128" t="str">
            <v>N/A</v>
          </cell>
          <cell r="AX128" t="str">
            <v>N/A</v>
          </cell>
          <cell r="AY128" t="str">
            <v>-</v>
          </cell>
          <cell r="AZ128" t="str">
            <v>-</v>
          </cell>
          <cell r="BA128" t="str">
            <v>-</v>
          </cell>
          <cell r="BB128" t="str">
            <v>-</v>
          </cell>
          <cell r="BC128" t="str">
            <v>-</v>
          </cell>
          <cell r="BD128" t="str">
            <v>-</v>
          </cell>
          <cell r="BE128" t="str">
            <v>-</v>
          </cell>
        </row>
        <row r="129">
          <cell r="A129" t="str">
            <v>South Fork Rubicon River - R22.6</v>
          </cell>
          <cell r="B129" t="str">
            <v>Confluence</v>
          </cell>
          <cell r="C129" t="str">
            <v>R22.6</v>
          </cell>
          <cell r="D129">
            <v>719225</v>
          </cell>
          <cell r="E129">
            <v>4316448</v>
          </cell>
          <cell r="G129" t="str">
            <v>Falls</v>
          </cell>
          <cell r="AD129" t="str">
            <v>barrier</v>
          </cell>
          <cell r="AE129" t="str">
            <v>barrier</v>
          </cell>
          <cell r="AF129" t="str">
            <v>FH</v>
          </cell>
          <cell r="AG129">
            <v>1</v>
          </cell>
          <cell r="AH129" t="str">
            <v>No Data</v>
          </cell>
          <cell r="AI129" t="str">
            <v>No Data</v>
          </cell>
          <cell r="AJ129" t="str">
            <v>No Data</v>
          </cell>
          <cell r="AK129" t="str">
            <v>No Data</v>
          </cell>
          <cell r="AL129" t="str">
            <v>No Data</v>
          </cell>
          <cell r="AM129" t="str">
            <v>No Data</v>
          </cell>
          <cell r="AN129" t="str">
            <v>No Data</v>
          </cell>
          <cell r="AO129" t="str">
            <v>No Data</v>
          </cell>
          <cell r="AP129" t="str">
            <v>No Data</v>
          </cell>
          <cell r="AR129" t="str">
            <v>N/A</v>
          </cell>
          <cell r="AS129" t="str">
            <v>N/A</v>
          </cell>
          <cell r="AT129" t="str">
            <v>N/A</v>
          </cell>
          <cell r="AU129" t="str">
            <v>N/A</v>
          </cell>
          <cell r="AV129" t="str">
            <v>N/A</v>
          </cell>
          <cell r="AW129" t="str">
            <v>N/A</v>
          </cell>
          <cell r="AX129" t="str">
            <v>N/A</v>
          </cell>
          <cell r="AY129" t="str">
            <v>-</v>
          </cell>
          <cell r="AZ129" t="str">
            <v>-</v>
          </cell>
          <cell r="BA129" t="str">
            <v>-</v>
          </cell>
          <cell r="BB129" t="str">
            <v>-</v>
          </cell>
          <cell r="BC129" t="str">
            <v>No Data</v>
          </cell>
          <cell r="BD129" t="str">
            <v>-</v>
          </cell>
          <cell r="BE129" t="str">
            <v>-</v>
          </cell>
        </row>
        <row r="130">
          <cell r="A130" t="str">
            <v>Sedimentation from Dam Failure Event - R28.9</v>
          </cell>
          <cell r="B130" t="str">
            <v>Instream</v>
          </cell>
          <cell r="C130" t="str">
            <v>R28.9</v>
          </cell>
          <cell r="D130">
            <v>722949</v>
          </cell>
          <cell r="E130">
            <v>4324680</v>
          </cell>
          <cell r="G130" t="str">
            <v>Dry</v>
          </cell>
          <cell r="AD130" t="str">
            <v>barrier</v>
          </cell>
          <cell r="AE130" t="str">
            <v>barrier</v>
          </cell>
          <cell r="AF130" t="str">
            <v>RD</v>
          </cell>
          <cell r="AG130">
            <v>1</v>
          </cell>
          <cell r="AH130" t="str">
            <v>N/A</v>
          </cell>
          <cell r="AI130" t="str">
            <v>No Data</v>
          </cell>
          <cell r="AJ130" t="str">
            <v>N/A</v>
          </cell>
          <cell r="AK130" t="str">
            <v>N/A</v>
          </cell>
          <cell r="AL130" t="str">
            <v>N/A</v>
          </cell>
          <cell r="AM130" t="str">
            <v>N/A</v>
          </cell>
          <cell r="AN130" t="str">
            <v>N/A</v>
          </cell>
          <cell r="AO130" t="str">
            <v>N/A</v>
          </cell>
          <cell r="AP130" t="str">
            <v>N/A</v>
          </cell>
          <cell r="AR130" t="str">
            <v>N/A</v>
          </cell>
          <cell r="AS130" t="str">
            <v>N/A</v>
          </cell>
          <cell r="AT130" t="str">
            <v>N/A</v>
          </cell>
          <cell r="AU130" t="str">
            <v>N/A</v>
          </cell>
          <cell r="AV130" t="str">
            <v>N/A</v>
          </cell>
          <cell r="AW130" t="str">
            <v>N/A</v>
          </cell>
          <cell r="AX130" t="str">
            <v>N/A</v>
          </cell>
          <cell r="AY130" t="str">
            <v>-</v>
          </cell>
          <cell r="AZ130" t="str">
            <v>-</v>
          </cell>
          <cell r="BA130" t="str">
            <v>-</v>
          </cell>
          <cell r="BB130" t="str">
            <v>-</v>
          </cell>
          <cell r="BC130" t="str">
            <v>-</v>
          </cell>
          <cell r="BD130" t="str">
            <v>-</v>
          </cell>
          <cell r="BE130" t="str">
            <v>-</v>
          </cell>
        </row>
        <row r="131">
          <cell r="A131" t="str">
            <v>Hell Hole Dam</v>
          </cell>
          <cell r="B131" t="str">
            <v>Infrastructure</v>
          </cell>
          <cell r="C131" t="str">
            <v>R30.5</v>
          </cell>
          <cell r="D131">
            <v>724173</v>
          </cell>
          <cell r="E131">
            <v>4326543</v>
          </cell>
          <cell r="G131" t="str">
            <v>Falls</v>
          </cell>
          <cell r="M131">
            <v>410</v>
          </cell>
          <cell r="AD131" t="str">
            <v>barrier</v>
          </cell>
          <cell r="AE131" t="str">
            <v>barrier</v>
          </cell>
          <cell r="AF131" t="str">
            <v>FH</v>
          </cell>
          <cell r="AG131">
            <v>1</v>
          </cell>
          <cell r="AH131" t="str">
            <v>No Data</v>
          </cell>
          <cell r="AI131" t="str">
            <v>No Data</v>
          </cell>
          <cell r="AJ131" t="str">
            <v>Impassable</v>
          </cell>
          <cell r="AK131" t="str">
            <v>Impassable</v>
          </cell>
          <cell r="AL131" t="str">
            <v>NO</v>
          </cell>
          <cell r="AM131" t="str">
            <v>No Data</v>
          </cell>
          <cell r="AN131" t="str">
            <v>No Data</v>
          </cell>
          <cell r="AO131" t="str">
            <v>No Data</v>
          </cell>
          <cell r="AP131" t="str">
            <v>HEIGHT</v>
          </cell>
          <cell r="AR131" t="str">
            <v>N/A</v>
          </cell>
          <cell r="AS131" t="str">
            <v>N/A</v>
          </cell>
          <cell r="AT131" t="str">
            <v>N/A</v>
          </cell>
          <cell r="AU131" t="str">
            <v>N/A</v>
          </cell>
          <cell r="AV131" t="str">
            <v>N/A</v>
          </cell>
          <cell r="AW131" t="str">
            <v>N/A</v>
          </cell>
          <cell r="AX131" t="str">
            <v>N/A</v>
          </cell>
          <cell r="AY131" t="str">
            <v>-</v>
          </cell>
          <cell r="AZ131" t="str">
            <v>-</v>
          </cell>
          <cell r="BA131" t="str">
            <v>-</v>
          </cell>
          <cell r="BB131" t="str">
            <v>YES</v>
          </cell>
          <cell r="BC131" t="str">
            <v>No Data</v>
          </cell>
          <cell r="BD131" t="str">
            <v>-</v>
          </cell>
          <cell r="BE131" t="str">
            <v>-</v>
          </cell>
        </row>
        <row r="132">
          <cell r="A132" t="str">
            <v>Hell Hole Reservoir Inlet - R34.5a</v>
          </cell>
          <cell r="B132" t="str">
            <v>Reservoir Inlet</v>
          </cell>
          <cell r="C132" t="str">
            <v>R34.5</v>
          </cell>
          <cell r="D132">
            <v>727562</v>
          </cell>
          <cell r="E132">
            <v>4329698</v>
          </cell>
          <cell r="F132">
            <v>1</v>
          </cell>
          <cell r="G132" t="str">
            <v>Chute</v>
          </cell>
          <cell r="H132" t="str">
            <v>Check Stage 10/18/07</v>
          </cell>
          <cell r="I132">
            <v>1.8</v>
          </cell>
          <cell r="J132">
            <v>0.9</v>
          </cell>
          <cell r="K132">
            <v>2.4</v>
          </cell>
          <cell r="L132">
            <v>-30</v>
          </cell>
          <cell r="M132">
            <v>1.6</v>
          </cell>
          <cell r="N132">
            <v>1</v>
          </cell>
          <cell r="O132">
            <v>0.8</v>
          </cell>
          <cell r="P132">
            <v>4.54</v>
          </cell>
          <cell r="Q132">
            <v>8.1</v>
          </cell>
          <cell r="R132">
            <v>11.392607701456688</v>
          </cell>
          <cell r="S132">
            <v>1</v>
          </cell>
          <cell r="T132" t="str">
            <v>-</v>
          </cell>
          <cell r="U132" t="str">
            <v>-</v>
          </cell>
          <cell r="V132" t="str">
            <v>-</v>
          </cell>
          <cell r="W132">
            <v>2.7</v>
          </cell>
          <cell r="X132">
            <v>3.4</v>
          </cell>
          <cell r="Y132">
            <v>1</v>
          </cell>
          <cell r="Z132">
            <v>0.4</v>
          </cell>
          <cell r="AA132" t="str">
            <v>Passable</v>
          </cell>
          <cell r="AC132" t="str">
            <v>1st barrier above current water level.  Below Hell Hole high water level.</v>
          </cell>
          <cell r="AD132" t="str">
            <v>passable</v>
          </cell>
          <cell r="AE132" t="str">
            <v>passable</v>
          </cell>
          <cell r="AG132">
            <v>1</v>
          </cell>
          <cell r="AH132" t="str">
            <v>N/A</v>
          </cell>
          <cell r="AI132" t="str">
            <v>Optimal</v>
          </cell>
          <cell r="AJ132" t="str">
            <v>N/A</v>
          </cell>
          <cell r="AK132" t="str">
            <v>N/A</v>
          </cell>
          <cell r="AL132" t="str">
            <v>N/A</v>
          </cell>
          <cell r="AM132" t="str">
            <v>N/A</v>
          </cell>
          <cell r="AN132" t="str">
            <v>N/A</v>
          </cell>
          <cell r="AO132" t="str">
            <v>N/A</v>
          </cell>
          <cell r="AP132" t="str">
            <v>N/A</v>
          </cell>
          <cell r="AR132" t="str">
            <v>Optimal</v>
          </cell>
          <cell r="AS132" t="str">
            <v>SWIMABLE</v>
          </cell>
          <cell r="AT132" t="str">
            <v>SWIMABLE</v>
          </cell>
          <cell r="AU132" t="str">
            <v>YES</v>
          </cell>
          <cell r="AV132" t="str">
            <v>YES</v>
          </cell>
          <cell r="AW132" t="str">
            <v>N/A</v>
          </cell>
          <cell r="AX132" t="str">
            <v>N/A</v>
          </cell>
          <cell r="AY132" t="str">
            <v>-</v>
          </cell>
          <cell r="AZ132" t="str">
            <v>-</v>
          </cell>
          <cell r="BA132" t="str">
            <v>-</v>
          </cell>
          <cell r="BB132" t="str">
            <v>-</v>
          </cell>
          <cell r="BC132" t="str">
            <v>-</v>
          </cell>
          <cell r="BD132" t="str">
            <v>-</v>
          </cell>
          <cell r="BE132" t="str">
            <v>-</v>
          </cell>
        </row>
        <row r="133">
          <cell r="A133" t="str">
            <v>Hell Hole Reservoir Inlet - R34.5b</v>
          </cell>
          <cell r="B133" t="str">
            <v>Reservoir Inlet</v>
          </cell>
          <cell r="C133" t="str">
            <v>R34.5</v>
          </cell>
          <cell r="D133">
            <v>727562</v>
          </cell>
          <cell r="E133">
            <v>4329698</v>
          </cell>
          <cell r="F133">
            <v>1</v>
          </cell>
          <cell r="G133" t="str">
            <v>Chute</v>
          </cell>
          <cell r="H133" t="str">
            <v>Check Stage 10/18/07</v>
          </cell>
          <cell r="I133">
            <v>1.3</v>
          </cell>
          <cell r="J133">
            <v>0.6</v>
          </cell>
          <cell r="K133">
            <v>1.8</v>
          </cell>
          <cell r="L133">
            <v>20</v>
          </cell>
          <cell r="M133">
            <v>1.6</v>
          </cell>
          <cell r="N133">
            <v>0.6</v>
          </cell>
          <cell r="O133">
            <v>0.8</v>
          </cell>
          <cell r="P133">
            <v>4.15</v>
          </cell>
          <cell r="Q133">
            <v>4.1</v>
          </cell>
          <cell r="R133">
            <v>22.969676572344095</v>
          </cell>
          <cell r="S133">
            <v>1</v>
          </cell>
          <cell r="T133" t="str">
            <v>-</v>
          </cell>
          <cell r="U133" t="str">
            <v>-</v>
          </cell>
          <cell r="V133" t="str">
            <v>-</v>
          </cell>
          <cell r="W133">
            <v>2.7</v>
          </cell>
          <cell r="X133">
            <v>3.4</v>
          </cell>
          <cell r="Y133">
            <v>1</v>
          </cell>
          <cell r="Z133">
            <v>0.4</v>
          </cell>
          <cell r="AA133" t="str">
            <v>Passable</v>
          </cell>
          <cell r="AC133" t="str">
            <v>1st barrier above current water level.  Below Hell Hole high water level.</v>
          </cell>
          <cell r="AD133" t="str">
            <v>passable</v>
          </cell>
          <cell r="AE133" t="str">
            <v>passable</v>
          </cell>
          <cell r="AG133">
            <v>1</v>
          </cell>
          <cell r="AH133" t="str">
            <v>N/A</v>
          </cell>
          <cell r="AI133" t="str">
            <v>Optimal</v>
          </cell>
          <cell r="AJ133" t="str">
            <v>N/A</v>
          </cell>
          <cell r="AK133" t="str">
            <v>N/A</v>
          </cell>
          <cell r="AL133" t="str">
            <v>N/A</v>
          </cell>
          <cell r="AM133" t="str">
            <v>N/A</v>
          </cell>
          <cell r="AN133" t="str">
            <v>N/A</v>
          </cell>
          <cell r="AO133" t="str">
            <v>N/A</v>
          </cell>
          <cell r="AP133" t="str">
            <v>N/A</v>
          </cell>
          <cell r="AR133" t="str">
            <v>Optimal</v>
          </cell>
          <cell r="AS133" t="str">
            <v>SWIMABLE</v>
          </cell>
          <cell r="AT133" t="str">
            <v>SWIMABLE</v>
          </cell>
          <cell r="AU133" t="str">
            <v>YES</v>
          </cell>
          <cell r="AV133" t="str">
            <v>YES</v>
          </cell>
          <cell r="AW133" t="str">
            <v>N/A</v>
          </cell>
          <cell r="AX133" t="str">
            <v>N/A</v>
          </cell>
          <cell r="AY133" t="str">
            <v>-</v>
          </cell>
          <cell r="AZ133" t="str">
            <v>-</v>
          </cell>
          <cell r="BA133" t="str">
            <v>-</v>
          </cell>
          <cell r="BB133" t="str">
            <v>-</v>
          </cell>
          <cell r="BC133" t="str">
            <v>-</v>
          </cell>
          <cell r="BD133" t="str">
            <v>-</v>
          </cell>
          <cell r="BE133" t="str">
            <v>-</v>
          </cell>
        </row>
        <row r="134">
          <cell r="A134" t="str">
            <v>Hell Hole Reservoir Inlet - R34.5c</v>
          </cell>
          <cell r="B134" t="str">
            <v>Reservoir Inlet</v>
          </cell>
          <cell r="C134" t="str">
            <v>R34.5</v>
          </cell>
          <cell r="D134">
            <v>727562</v>
          </cell>
          <cell r="E134">
            <v>4329698</v>
          </cell>
          <cell r="F134">
            <v>1</v>
          </cell>
          <cell r="G134" t="str">
            <v>Falls</v>
          </cell>
          <cell r="H134" t="str">
            <v>Check Stage 10/18/07</v>
          </cell>
          <cell r="I134">
            <v>2.3</v>
          </cell>
          <cell r="J134">
            <v>0.9</v>
          </cell>
          <cell r="K134">
            <v>4.85</v>
          </cell>
          <cell r="L134">
            <v>20</v>
          </cell>
          <cell r="M134">
            <v>3</v>
          </cell>
          <cell r="N134" t="str">
            <v>-</v>
          </cell>
          <cell r="O134" t="str">
            <v>-</v>
          </cell>
          <cell r="P134" t="str">
            <v>-</v>
          </cell>
          <cell r="Q134" t="str">
            <v>-</v>
          </cell>
          <cell r="R134" t="str">
            <v>-</v>
          </cell>
          <cell r="S134">
            <v>2.4</v>
          </cell>
          <cell r="T134">
            <v>1.1</v>
          </cell>
          <cell r="U134">
            <v>2.2</v>
          </cell>
          <cell r="V134">
            <v>2</v>
          </cell>
          <cell r="W134" t="str">
            <v>-</v>
          </cell>
          <cell r="X134" t="str">
            <v>-</v>
          </cell>
          <cell r="Y134" t="str">
            <v>-</v>
          </cell>
          <cell r="Z134" t="str">
            <v>-</v>
          </cell>
          <cell r="AA134" t="str">
            <v>-</v>
          </cell>
          <cell r="AC134" t="str">
            <v>1st barrier above current water level.  Below Hell Hole high water level.</v>
          </cell>
          <cell r="AD134" t="str">
            <v>barrier</v>
          </cell>
          <cell r="AE134" t="str">
            <v>barrier</v>
          </cell>
          <cell r="AF134" t="str">
            <v>FH</v>
          </cell>
          <cell r="AG134">
            <v>1</v>
          </cell>
          <cell r="AH134" t="str">
            <v>Optimal</v>
          </cell>
          <cell r="AI134" t="str">
            <v>Chute</v>
          </cell>
          <cell r="AJ134" t="str">
            <v>JUMPABLE</v>
          </cell>
          <cell r="AK134" t="str">
            <v>Impassable</v>
          </cell>
          <cell r="AL134" t="str">
            <v>Potential</v>
          </cell>
          <cell r="AM134" t="str">
            <v>JUMPABLE</v>
          </cell>
          <cell r="AN134" t="str">
            <v>Impassable</v>
          </cell>
          <cell r="AO134" t="str">
            <v>Potential</v>
          </cell>
          <cell r="AP134" t="str">
            <v>CHECK CURVES</v>
          </cell>
          <cell r="AQ134" t="str">
            <v>NO</v>
          </cell>
          <cell r="AR134" t="str">
            <v>N/A</v>
          </cell>
          <cell r="AS134" t="str">
            <v>N/A</v>
          </cell>
          <cell r="AT134" t="str">
            <v>N/A</v>
          </cell>
          <cell r="AU134" t="str">
            <v>N/A</v>
          </cell>
          <cell r="AV134" t="str">
            <v>N/A</v>
          </cell>
          <cell r="AW134" t="str">
            <v>N/A</v>
          </cell>
          <cell r="AX134" t="str">
            <v>N/A</v>
          </cell>
          <cell r="AY134" t="str">
            <v>-</v>
          </cell>
          <cell r="AZ134" t="str">
            <v>-</v>
          </cell>
          <cell r="BA134" t="str">
            <v>YES</v>
          </cell>
          <cell r="BB134" t="str">
            <v>YES</v>
          </cell>
          <cell r="BC134" t="str">
            <v>YES</v>
          </cell>
          <cell r="BD134" t="str">
            <v>-</v>
          </cell>
          <cell r="BE134" t="str">
            <v>-</v>
          </cell>
        </row>
        <row r="135">
          <cell r="A135" t="str">
            <v>Hell Hole Reservoir Inlet - R35.0</v>
          </cell>
          <cell r="B135" t="str">
            <v>Reservoir Inlet</v>
          </cell>
          <cell r="C135" t="str">
            <v>R35.0</v>
          </cell>
          <cell r="D135">
            <v>728296</v>
          </cell>
          <cell r="E135">
            <v>4329466</v>
          </cell>
          <cell r="F135">
            <v>2</v>
          </cell>
          <cell r="G135" t="str">
            <v>Critical Riffle</v>
          </cell>
          <cell r="H135" t="str">
            <v>Check Stage 10/18/07</v>
          </cell>
          <cell r="J135">
            <v>0.26</v>
          </cell>
          <cell r="K135">
            <v>1.7</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cell r="Z135" t="str">
            <v>-</v>
          </cell>
          <cell r="AA135" t="str">
            <v>-</v>
          </cell>
          <cell r="AC135" t="str">
            <v>2nd barrier above current water level.  Below Hell Hole high water level.</v>
          </cell>
          <cell r="AD135" t="str">
            <v>passable</v>
          </cell>
          <cell r="AE135" t="str">
            <v>passable</v>
          </cell>
          <cell r="AG135">
            <v>1</v>
          </cell>
          <cell r="AH135" t="str">
            <v>N/A</v>
          </cell>
          <cell r="AI135" t="str">
            <v>N/A</v>
          </cell>
          <cell r="AJ135" t="str">
            <v>N/A</v>
          </cell>
          <cell r="AK135" t="str">
            <v>N/A</v>
          </cell>
          <cell r="AL135" t="str">
            <v>N/A</v>
          </cell>
          <cell r="AM135" t="str">
            <v>N/A</v>
          </cell>
          <cell r="AN135" t="str">
            <v>N/A</v>
          </cell>
          <cell r="AO135" t="str">
            <v>N/A</v>
          </cell>
          <cell r="AP135" t="str">
            <v>N/A</v>
          </cell>
          <cell r="AR135" t="str">
            <v>N/A</v>
          </cell>
          <cell r="AS135" t="str">
            <v>N/A</v>
          </cell>
          <cell r="AT135" t="str">
            <v>N/A</v>
          </cell>
          <cell r="AU135" t="str">
            <v>N/A</v>
          </cell>
          <cell r="AV135" t="str">
            <v>N/A</v>
          </cell>
          <cell r="AW135" t="str">
            <v>PASSABLE</v>
          </cell>
          <cell r="AX135" t="str">
            <v>PASSABLE</v>
          </cell>
          <cell r="AY135" t="str">
            <v>-</v>
          </cell>
          <cell r="AZ135" t="str">
            <v>-</v>
          </cell>
          <cell r="BA135" t="str">
            <v>-</v>
          </cell>
          <cell r="BB135" t="str">
            <v>-</v>
          </cell>
          <cell r="BC135" t="str">
            <v>-</v>
          </cell>
          <cell r="BD135" t="str">
            <v>-</v>
          </cell>
          <cell r="BE135" t="str">
            <v>-</v>
          </cell>
        </row>
        <row r="136">
          <cell r="A136" t="str">
            <v>Hell Hole Reservoir Inlet - R35.2a</v>
          </cell>
          <cell r="B136" t="str">
            <v>Reservoir Inlet</v>
          </cell>
          <cell r="C136" t="str">
            <v>R35.2</v>
          </cell>
          <cell r="D136">
            <v>728726</v>
          </cell>
          <cell r="E136">
            <v>4329320</v>
          </cell>
          <cell r="F136">
            <v>3</v>
          </cell>
          <cell r="G136" t="str">
            <v>Chute</v>
          </cell>
          <cell r="H136" t="str">
            <v>Check Stage 10/18/07</v>
          </cell>
          <cell r="I136">
            <v>4.9</v>
          </cell>
          <cell r="J136">
            <v>1.4</v>
          </cell>
          <cell r="K136">
            <v>4.6</v>
          </cell>
          <cell r="L136">
            <v>0</v>
          </cell>
          <cell r="M136">
            <v>2.9</v>
          </cell>
          <cell r="N136">
            <v>2.2</v>
          </cell>
          <cell r="O136">
            <v>0.6</v>
          </cell>
          <cell r="P136">
            <v>7.62</v>
          </cell>
          <cell r="Q136">
            <v>17.5</v>
          </cell>
          <cell r="R136">
            <v>9.538731281666816</v>
          </cell>
          <cell r="S136">
            <v>1.4</v>
          </cell>
          <cell r="T136" t="str">
            <v>-</v>
          </cell>
          <cell r="U136" t="str">
            <v>-</v>
          </cell>
          <cell r="V136" t="str">
            <v>-</v>
          </cell>
          <cell r="W136">
            <v>4.1</v>
          </cell>
          <cell r="X136">
            <v>2.1</v>
          </cell>
          <cell r="Y136">
            <v>0.9</v>
          </cell>
          <cell r="Z136">
            <v>0.1</v>
          </cell>
          <cell r="AA136" t="str">
            <v>Passable</v>
          </cell>
          <cell r="AC136" t="str">
            <v>3rd barrier above current water level.  Below Hell Hole high water level.</v>
          </cell>
          <cell r="AD136" t="str">
            <v>potential</v>
          </cell>
          <cell r="AE136" t="str">
            <v>potential</v>
          </cell>
          <cell r="AF136" t="str">
            <v>CV</v>
          </cell>
          <cell r="AG136">
            <v>1</v>
          </cell>
          <cell r="AH136" t="str">
            <v>N/A</v>
          </cell>
          <cell r="AI136" t="str">
            <v>Chute</v>
          </cell>
          <cell r="AJ136" t="str">
            <v>N/A</v>
          </cell>
          <cell r="AK136" t="str">
            <v>N/A</v>
          </cell>
          <cell r="AL136" t="str">
            <v>N/A</v>
          </cell>
          <cell r="AM136" t="str">
            <v>N/A</v>
          </cell>
          <cell r="AN136" t="str">
            <v>N/A</v>
          </cell>
          <cell r="AO136" t="str">
            <v>N/A</v>
          </cell>
          <cell r="AP136" t="str">
            <v>N/A</v>
          </cell>
          <cell r="AR136" t="str">
            <v>Optimal</v>
          </cell>
          <cell r="AS136" t="str">
            <v>SWIMABLE</v>
          </cell>
          <cell r="AT136" t="str">
            <v>Impassable</v>
          </cell>
          <cell r="AU136" t="str">
            <v>Potential</v>
          </cell>
          <cell r="AV136" t="str">
            <v>Potential</v>
          </cell>
          <cell r="AW136" t="str">
            <v>N/A</v>
          </cell>
          <cell r="AX136" t="str">
            <v>N/A</v>
          </cell>
          <cell r="AY136" t="str">
            <v>-</v>
          </cell>
          <cell r="AZ136" t="str">
            <v>-</v>
          </cell>
          <cell r="BA136" t="str">
            <v>YES</v>
          </cell>
          <cell r="BB136" t="str">
            <v>-</v>
          </cell>
          <cell r="BC136" t="str">
            <v>-</v>
          </cell>
          <cell r="BD136" t="str">
            <v>-</v>
          </cell>
          <cell r="BE136" t="str">
            <v>YES</v>
          </cell>
        </row>
        <row r="137">
          <cell r="A137" t="str">
            <v>Hell Hole Reservoir Inlet - R35.2b</v>
          </cell>
          <cell r="B137" t="str">
            <v>Reservoir Inlet</v>
          </cell>
          <cell r="C137" t="str">
            <v>R35.2</v>
          </cell>
          <cell r="D137">
            <v>728726</v>
          </cell>
          <cell r="E137">
            <v>4329320</v>
          </cell>
          <cell r="F137">
            <v>3</v>
          </cell>
          <cell r="G137" t="str">
            <v>Chute</v>
          </cell>
          <cell r="H137" t="str">
            <v>Check Stage 10/18/07</v>
          </cell>
          <cell r="I137">
            <v>4.9</v>
          </cell>
          <cell r="J137">
            <v>1.4</v>
          </cell>
          <cell r="K137">
            <v>4.6</v>
          </cell>
          <cell r="L137">
            <v>0</v>
          </cell>
          <cell r="M137">
            <v>2.9</v>
          </cell>
          <cell r="N137">
            <v>2.2</v>
          </cell>
          <cell r="O137">
            <v>1.3</v>
          </cell>
          <cell r="P137">
            <v>7.02</v>
          </cell>
          <cell r="Q137">
            <v>17.5</v>
          </cell>
          <cell r="R137">
            <v>9.538731281666816</v>
          </cell>
          <cell r="S137">
            <v>1.4</v>
          </cell>
          <cell r="T137" t="str">
            <v>-</v>
          </cell>
          <cell r="U137" t="str">
            <v>-</v>
          </cell>
          <cell r="V137" t="str">
            <v>-</v>
          </cell>
          <cell r="W137">
            <v>4.1</v>
          </cell>
          <cell r="X137">
            <v>2.1</v>
          </cell>
          <cell r="Y137">
            <v>0.9</v>
          </cell>
          <cell r="Z137">
            <v>0.1</v>
          </cell>
          <cell r="AA137" t="str">
            <v>Passable</v>
          </cell>
          <cell r="AC137" t="str">
            <v>3rd barrier above current water level. Below Hell Hole high water level.</v>
          </cell>
          <cell r="AD137" t="str">
            <v>potential</v>
          </cell>
          <cell r="AE137" t="str">
            <v>potential</v>
          </cell>
          <cell r="AF137" t="str">
            <v>CV</v>
          </cell>
          <cell r="AG137">
            <v>1</v>
          </cell>
          <cell r="AH137" t="str">
            <v>N/A</v>
          </cell>
          <cell r="AI137" t="str">
            <v>Chute</v>
          </cell>
          <cell r="AJ137" t="str">
            <v>N/A</v>
          </cell>
          <cell r="AK137" t="str">
            <v>N/A</v>
          </cell>
          <cell r="AL137" t="str">
            <v>N/A</v>
          </cell>
          <cell r="AM137" t="str">
            <v>N/A</v>
          </cell>
          <cell r="AN137" t="str">
            <v>N/A</v>
          </cell>
          <cell r="AO137" t="str">
            <v>N/A</v>
          </cell>
          <cell r="AP137" t="str">
            <v>N/A</v>
          </cell>
          <cell r="AR137" t="str">
            <v>Optimal</v>
          </cell>
          <cell r="AS137" t="str">
            <v>SWIMABLE</v>
          </cell>
          <cell r="AT137" t="str">
            <v>Impassable</v>
          </cell>
          <cell r="AU137" t="str">
            <v>Potential</v>
          </cell>
          <cell r="AV137" t="str">
            <v>Potential</v>
          </cell>
          <cell r="AW137" t="str">
            <v>N/A</v>
          </cell>
          <cell r="AX137" t="str">
            <v>N/A</v>
          </cell>
          <cell r="AY137" t="str">
            <v>-</v>
          </cell>
          <cell r="AZ137" t="str">
            <v>-</v>
          </cell>
          <cell r="BA137" t="str">
            <v>YES</v>
          </cell>
          <cell r="BB137" t="str">
            <v>-</v>
          </cell>
          <cell r="BC137" t="str">
            <v>-</v>
          </cell>
          <cell r="BD137" t="str">
            <v>-</v>
          </cell>
          <cell r="BE137" t="str">
            <v>YES</v>
          </cell>
        </row>
        <row r="138">
          <cell r="A138" t="str">
            <v>Hell Hole Reservoir Inlet - R35.8a</v>
          </cell>
          <cell r="B138" t="str">
            <v>Reservoir Inlet</v>
          </cell>
          <cell r="C138" t="str">
            <v>R35.8</v>
          </cell>
          <cell r="D138">
            <v>729398</v>
          </cell>
          <cell r="E138">
            <v>4328972</v>
          </cell>
          <cell r="F138">
            <v>4</v>
          </cell>
          <cell r="G138" t="str">
            <v>Falls</v>
          </cell>
          <cell r="H138" t="str">
            <v>Check Stage 10/18/07</v>
          </cell>
          <cell r="M138">
            <v>35</v>
          </cell>
          <cell r="N138" t="str">
            <v>-</v>
          </cell>
          <cell r="O138" t="str">
            <v>-</v>
          </cell>
          <cell r="P138" t="str">
            <v>-</v>
          </cell>
          <cell r="Q138" t="str">
            <v>-</v>
          </cell>
          <cell r="R138" t="str">
            <v>-</v>
          </cell>
          <cell r="S138">
            <v>8</v>
          </cell>
          <cell r="W138" t="str">
            <v>-</v>
          </cell>
          <cell r="X138" t="str">
            <v>-</v>
          </cell>
          <cell r="Y138" t="str">
            <v>-</v>
          </cell>
          <cell r="Z138" t="str">
            <v>-</v>
          </cell>
          <cell r="AA138" t="str">
            <v>-</v>
          </cell>
          <cell r="AC138" t="str">
            <v>4th barrier above current water level.  Below Hell Hole high water level.</v>
          </cell>
          <cell r="AD138" t="str">
            <v>barrier</v>
          </cell>
          <cell r="AE138" t="str">
            <v>barrier</v>
          </cell>
          <cell r="AF138" t="str">
            <v>FH</v>
          </cell>
          <cell r="AG138">
            <v>1</v>
          </cell>
          <cell r="AH138" t="str">
            <v>No Data</v>
          </cell>
          <cell r="AI138" t="str">
            <v>No Data</v>
          </cell>
          <cell r="AJ138" t="str">
            <v>Impassable</v>
          </cell>
          <cell r="AK138" t="str">
            <v>Impassable</v>
          </cell>
          <cell r="AL138" t="str">
            <v>NO</v>
          </cell>
          <cell r="AM138" t="str">
            <v>No Data</v>
          </cell>
          <cell r="AN138" t="str">
            <v>No Data</v>
          </cell>
          <cell r="AO138" t="str">
            <v>No Data</v>
          </cell>
          <cell r="AP138" t="str">
            <v>HEIGHT</v>
          </cell>
          <cell r="AR138" t="str">
            <v>N/A</v>
          </cell>
          <cell r="AS138" t="str">
            <v>N/A</v>
          </cell>
          <cell r="AT138" t="str">
            <v>N/A</v>
          </cell>
          <cell r="AU138" t="str">
            <v>N/A</v>
          </cell>
          <cell r="AV138" t="str">
            <v>N/A</v>
          </cell>
          <cell r="AW138" t="str">
            <v>N/A</v>
          </cell>
          <cell r="AX138" t="str">
            <v>N/A</v>
          </cell>
          <cell r="AY138" t="str">
            <v>-</v>
          </cell>
          <cell r="AZ138" t="str">
            <v>-</v>
          </cell>
          <cell r="BA138" t="str">
            <v>-</v>
          </cell>
          <cell r="BB138" t="str">
            <v>YES</v>
          </cell>
          <cell r="BC138" t="str">
            <v>No Data</v>
          </cell>
          <cell r="BD138" t="str">
            <v>-</v>
          </cell>
          <cell r="BE138" t="str">
            <v>-</v>
          </cell>
        </row>
        <row r="139">
          <cell r="A139" t="str">
            <v>Hell Hole Reservoir Inlet - R35.8b</v>
          </cell>
          <cell r="B139" t="str">
            <v>Reservoir Inlet</v>
          </cell>
          <cell r="C139" t="str">
            <v>R35.8</v>
          </cell>
          <cell r="D139">
            <v>729398</v>
          </cell>
          <cell r="E139">
            <v>4328972</v>
          </cell>
          <cell r="F139">
            <v>5</v>
          </cell>
          <cell r="G139" t="str">
            <v>Falls</v>
          </cell>
          <cell r="H139" t="str">
            <v>Check Stage 10/18/07</v>
          </cell>
          <cell r="M139">
            <v>15</v>
          </cell>
          <cell r="N139" t="str">
            <v>-</v>
          </cell>
          <cell r="O139" t="str">
            <v>-</v>
          </cell>
          <cell r="P139" t="str">
            <v>-</v>
          </cell>
          <cell r="Q139" t="str">
            <v>-</v>
          </cell>
          <cell r="R139" t="str">
            <v>-</v>
          </cell>
          <cell r="W139" t="str">
            <v>-</v>
          </cell>
          <cell r="X139" t="str">
            <v>-</v>
          </cell>
          <cell r="Y139" t="str">
            <v>-</v>
          </cell>
          <cell r="Z139" t="str">
            <v>-</v>
          </cell>
          <cell r="AA139" t="str">
            <v>-</v>
          </cell>
          <cell r="AC139" t="str">
            <v>5th barrier above current water level.  Below Hell Hole high water level.</v>
          </cell>
          <cell r="AD139" t="str">
            <v>barrier</v>
          </cell>
          <cell r="AE139" t="str">
            <v>barrier</v>
          </cell>
          <cell r="AF139" t="str">
            <v>FH</v>
          </cell>
          <cell r="AG139">
            <v>1</v>
          </cell>
          <cell r="AH139" t="str">
            <v>No Data</v>
          </cell>
          <cell r="AI139" t="str">
            <v>No Data</v>
          </cell>
          <cell r="AJ139" t="str">
            <v>Impassable</v>
          </cell>
          <cell r="AK139" t="str">
            <v>Impassable</v>
          </cell>
          <cell r="AL139" t="str">
            <v>NO</v>
          </cell>
          <cell r="AM139" t="str">
            <v>No Data</v>
          </cell>
          <cell r="AN139" t="str">
            <v>No Data</v>
          </cell>
          <cell r="AO139" t="str">
            <v>No Data</v>
          </cell>
          <cell r="AP139" t="str">
            <v>HEIGHT</v>
          </cell>
          <cell r="AR139" t="str">
            <v>N/A</v>
          </cell>
          <cell r="AS139" t="str">
            <v>N/A</v>
          </cell>
          <cell r="AT139" t="str">
            <v>N/A</v>
          </cell>
          <cell r="AU139" t="str">
            <v>N/A</v>
          </cell>
          <cell r="AV139" t="str">
            <v>N/A</v>
          </cell>
          <cell r="AW139" t="str">
            <v>N/A</v>
          </cell>
          <cell r="AX139" t="str">
            <v>N/A</v>
          </cell>
          <cell r="AY139" t="str">
            <v>-</v>
          </cell>
          <cell r="AZ139" t="str">
            <v>-</v>
          </cell>
          <cell r="BA139" t="str">
            <v>-</v>
          </cell>
          <cell r="BB139" t="str">
            <v>YES</v>
          </cell>
          <cell r="BC139" t="str">
            <v>No Data</v>
          </cell>
          <cell r="BD139" t="str">
            <v>-</v>
          </cell>
          <cell r="BE139" t="str">
            <v>-</v>
          </cell>
        </row>
        <row r="140">
          <cell r="A140" t="str">
            <v>Hell Hole Reservoir Inlet - R35.8c</v>
          </cell>
          <cell r="B140" t="str">
            <v>Reservoir Inlet</v>
          </cell>
          <cell r="C140" t="str">
            <v>R35.8</v>
          </cell>
          <cell r="D140">
            <v>729415</v>
          </cell>
          <cell r="E140">
            <v>4328907</v>
          </cell>
          <cell r="F140">
            <v>6</v>
          </cell>
          <cell r="G140" t="str">
            <v>Falls</v>
          </cell>
          <cell r="H140" t="str">
            <v>Check Stage 10/18/07</v>
          </cell>
          <cell r="M140">
            <v>8</v>
          </cell>
          <cell r="N140" t="str">
            <v>-</v>
          </cell>
          <cell r="O140" t="str">
            <v>-</v>
          </cell>
          <cell r="P140" t="str">
            <v>-</v>
          </cell>
          <cell r="Q140" t="str">
            <v>-</v>
          </cell>
          <cell r="R140" t="str">
            <v>-</v>
          </cell>
          <cell r="S140">
            <v>0</v>
          </cell>
          <cell r="W140" t="str">
            <v>-</v>
          </cell>
          <cell r="X140" t="str">
            <v>-</v>
          </cell>
          <cell r="Y140" t="str">
            <v>-</v>
          </cell>
          <cell r="Z140" t="str">
            <v>-</v>
          </cell>
          <cell r="AA140" t="str">
            <v>-</v>
          </cell>
          <cell r="AC140" t="str">
            <v>6th barrier above current water level.  Within 10' of Hell Hole high water level.</v>
          </cell>
          <cell r="AD140" t="str">
            <v>barrier</v>
          </cell>
          <cell r="AE140" t="str">
            <v>barrier</v>
          </cell>
          <cell r="AF140" t="str">
            <v>FH PD</v>
          </cell>
          <cell r="AG140">
            <v>1</v>
          </cell>
          <cell r="AH140" t="str">
            <v>No Data</v>
          </cell>
          <cell r="AI140" t="str">
            <v>No Data</v>
          </cell>
          <cell r="AJ140" t="str">
            <v>Impassable</v>
          </cell>
          <cell r="AK140" t="str">
            <v>Impassable</v>
          </cell>
          <cell r="AL140" t="str">
            <v>NO</v>
          </cell>
          <cell r="AM140" t="str">
            <v>No Data</v>
          </cell>
          <cell r="AN140" t="str">
            <v>No Data</v>
          </cell>
          <cell r="AO140" t="str">
            <v>No Data</v>
          </cell>
          <cell r="AP140" t="str">
            <v>HEIGHT</v>
          </cell>
          <cell r="AR140" t="str">
            <v>N/A</v>
          </cell>
          <cell r="AS140" t="str">
            <v>N/A</v>
          </cell>
          <cell r="AT140" t="str">
            <v>N/A</v>
          </cell>
          <cell r="AU140" t="str">
            <v>N/A</v>
          </cell>
          <cell r="AV140" t="str">
            <v>N/A</v>
          </cell>
          <cell r="AW140" t="str">
            <v>N/A</v>
          </cell>
          <cell r="AX140" t="str">
            <v>N/A</v>
          </cell>
          <cell r="AY140" t="str">
            <v>-</v>
          </cell>
          <cell r="AZ140" t="str">
            <v>-</v>
          </cell>
          <cell r="BA140" t="str">
            <v>-</v>
          </cell>
          <cell r="BB140" t="str">
            <v>YES</v>
          </cell>
          <cell r="BC140" t="str">
            <v>No Data</v>
          </cell>
          <cell r="BD140" t="str">
            <v>-</v>
          </cell>
          <cell r="BE140" t="str">
            <v>-</v>
          </cell>
        </row>
        <row r="141">
          <cell r="A141" t="str">
            <v>Hell Hole Reservoir Inlet - R35.8d</v>
          </cell>
          <cell r="B141" t="str">
            <v>Reservoir Inlet</v>
          </cell>
          <cell r="C141" t="str">
            <v>R35.8</v>
          </cell>
          <cell r="D141">
            <v>729415</v>
          </cell>
          <cell r="E141">
            <v>4328907</v>
          </cell>
          <cell r="F141">
            <v>6</v>
          </cell>
          <cell r="G141" t="str">
            <v>Chute</v>
          </cell>
          <cell r="H141" t="str">
            <v>Check Stage 10/18/07</v>
          </cell>
          <cell r="M141">
            <v>7</v>
          </cell>
          <cell r="N141">
            <v>2</v>
          </cell>
          <cell r="O141">
            <v>1</v>
          </cell>
          <cell r="Q141">
            <v>8</v>
          </cell>
          <cell r="R141">
            <v>45</v>
          </cell>
          <cell r="S141">
            <v>0</v>
          </cell>
          <cell r="T141" t="str">
            <v>-</v>
          </cell>
          <cell r="U141" t="str">
            <v>-</v>
          </cell>
          <cell r="V141" t="str">
            <v>-</v>
          </cell>
          <cell r="W141" t="str">
            <v>-</v>
          </cell>
          <cell r="X141" t="str">
            <v>-</v>
          </cell>
          <cell r="Y141" t="str">
            <v>-</v>
          </cell>
          <cell r="Z141" t="str">
            <v>-</v>
          </cell>
          <cell r="AA141" t="str">
            <v>-</v>
          </cell>
          <cell r="AC141" t="str">
            <v>6th barrier above current water level.  Within 10' of Hell Hole high water level.</v>
          </cell>
          <cell r="AD141" t="str">
            <v>barrier</v>
          </cell>
          <cell r="AE141" t="str">
            <v>barrier</v>
          </cell>
          <cell r="AF141" t="str">
            <v>PD</v>
          </cell>
          <cell r="AG141">
            <v>1</v>
          </cell>
          <cell r="AH141" t="str">
            <v>N/A</v>
          </cell>
          <cell r="AI141" t="str">
            <v>No Data</v>
          </cell>
          <cell r="AJ141" t="str">
            <v>N/A</v>
          </cell>
          <cell r="AK141" t="str">
            <v>N/A</v>
          </cell>
          <cell r="AL141" t="str">
            <v>N/A</v>
          </cell>
          <cell r="AM141" t="str">
            <v>N/A</v>
          </cell>
          <cell r="AN141" t="str">
            <v>N/A</v>
          </cell>
          <cell r="AO141" t="str">
            <v>N/A</v>
          </cell>
          <cell r="AP141" t="str">
            <v>N/A</v>
          </cell>
          <cell r="AR141" t="str">
            <v>Optimal</v>
          </cell>
          <cell r="AS141" t="str">
            <v>No Data</v>
          </cell>
          <cell r="AT141" t="str">
            <v>No Data</v>
          </cell>
          <cell r="AU141" t="str">
            <v>No Data</v>
          </cell>
          <cell r="AV141" t="str">
            <v>No Data</v>
          </cell>
          <cell r="AW141" t="str">
            <v>N/A</v>
          </cell>
          <cell r="AX141" t="str">
            <v>N/A</v>
          </cell>
          <cell r="AY141" t="str">
            <v>-</v>
          </cell>
          <cell r="AZ141" t="str">
            <v>-</v>
          </cell>
          <cell r="BA141" t="str">
            <v>-</v>
          </cell>
          <cell r="BB141" t="str">
            <v>-</v>
          </cell>
          <cell r="BC141" t="str">
            <v>-</v>
          </cell>
          <cell r="BD141" t="str">
            <v>-</v>
          </cell>
          <cell r="BE141" t="str">
            <v>No Data</v>
          </cell>
        </row>
        <row r="142">
          <cell r="A142" t="str">
            <v>Hell Hole Reservoir Inlet - R35.8e</v>
          </cell>
          <cell r="B142" t="str">
            <v>Reservoir Inlet</v>
          </cell>
          <cell r="C142" t="str">
            <v>R35.8</v>
          </cell>
          <cell r="D142">
            <v>729415</v>
          </cell>
          <cell r="E142">
            <v>4328907</v>
          </cell>
          <cell r="F142">
            <v>6</v>
          </cell>
          <cell r="G142" t="str">
            <v>Falls</v>
          </cell>
          <cell r="H142" t="str">
            <v>Check Stage 10/18/07</v>
          </cell>
          <cell r="M142">
            <v>10</v>
          </cell>
          <cell r="N142" t="str">
            <v>-</v>
          </cell>
          <cell r="O142" t="str">
            <v>-</v>
          </cell>
          <cell r="P142" t="str">
            <v>-</v>
          </cell>
          <cell r="Q142" t="str">
            <v>-</v>
          </cell>
          <cell r="R142" t="str">
            <v>-</v>
          </cell>
          <cell r="S142">
            <v>8</v>
          </cell>
          <cell r="W142" t="str">
            <v>-</v>
          </cell>
          <cell r="X142" t="str">
            <v>-</v>
          </cell>
          <cell r="Y142" t="str">
            <v>-</v>
          </cell>
          <cell r="Z142" t="str">
            <v>-</v>
          </cell>
          <cell r="AA142" t="str">
            <v>-</v>
          </cell>
          <cell r="AC142" t="str">
            <v>6th barrier above current water level.  Within 10' of Hell Hole high water level.</v>
          </cell>
          <cell r="AD142" t="str">
            <v>barrier</v>
          </cell>
          <cell r="AE142" t="str">
            <v>barrier</v>
          </cell>
          <cell r="AF142" t="str">
            <v>FH</v>
          </cell>
          <cell r="AG142">
            <v>1</v>
          </cell>
          <cell r="AH142" t="str">
            <v>No Data</v>
          </cell>
          <cell r="AI142" t="str">
            <v>No Data</v>
          </cell>
          <cell r="AJ142" t="str">
            <v>Impassable</v>
          </cell>
          <cell r="AK142" t="str">
            <v>Impassable</v>
          </cell>
          <cell r="AL142" t="str">
            <v>NO</v>
          </cell>
          <cell r="AM142" t="str">
            <v>No Data</v>
          </cell>
          <cell r="AN142" t="str">
            <v>No Data</v>
          </cell>
          <cell r="AO142" t="str">
            <v>No Data</v>
          </cell>
          <cell r="AP142" t="str">
            <v>HEIGHT</v>
          </cell>
          <cell r="AR142" t="str">
            <v>N/A</v>
          </cell>
          <cell r="AS142" t="str">
            <v>N/A</v>
          </cell>
          <cell r="AT142" t="str">
            <v>N/A</v>
          </cell>
          <cell r="AU142" t="str">
            <v>N/A</v>
          </cell>
          <cell r="AV142" t="str">
            <v>N/A</v>
          </cell>
          <cell r="AW142" t="str">
            <v>N/A</v>
          </cell>
          <cell r="AX142" t="str">
            <v>N/A</v>
          </cell>
          <cell r="AY142" t="str">
            <v>-</v>
          </cell>
          <cell r="AZ142" t="str">
            <v>-</v>
          </cell>
          <cell r="BA142" t="str">
            <v>-</v>
          </cell>
          <cell r="BB142" t="str">
            <v>YES</v>
          </cell>
          <cell r="BC142" t="str">
            <v>No Data</v>
          </cell>
          <cell r="BD142" t="str">
            <v>-</v>
          </cell>
          <cell r="BE142" t="str">
            <v>-</v>
          </cell>
        </row>
        <row r="143">
          <cell r="A143" t="str">
            <v>Five Lakes Creek - R35.7</v>
          </cell>
          <cell r="B143" t="str">
            <v>Reservoir Inlet</v>
          </cell>
          <cell r="C143" t="str">
            <v>R35.7</v>
          </cell>
          <cell r="D143">
            <v>729365</v>
          </cell>
          <cell r="E143">
            <v>4329061</v>
          </cell>
          <cell r="F143">
            <v>1</v>
          </cell>
          <cell r="G143" t="str">
            <v>Critical Riffle</v>
          </cell>
          <cell r="H143" t="str">
            <v>Check Stage 10/18/07</v>
          </cell>
          <cell r="I143">
            <v>15</v>
          </cell>
          <cell r="J143">
            <v>0.27</v>
          </cell>
          <cell r="K143">
            <v>1.51</v>
          </cell>
          <cell r="L143" t="str">
            <v>-</v>
          </cell>
          <cell r="M143" t="str">
            <v>-</v>
          </cell>
          <cell r="N143" t="str">
            <v>-</v>
          </cell>
          <cell r="O143" t="str">
            <v>-</v>
          </cell>
          <cell r="P143" t="str">
            <v>-</v>
          </cell>
          <cell r="Q143" t="str">
            <v>-</v>
          </cell>
          <cell r="R143" t="str">
            <v>-</v>
          </cell>
          <cell r="S143" t="str">
            <v>-</v>
          </cell>
          <cell r="T143" t="str">
            <v>-</v>
          </cell>
          <cell r="U143" t="str">
            <v>-</v>
          </cell>
          <cell r="V143" t="str">
            <v>-</v>
          </cell>
          <cell r="W143" t="str">
            <v>-</v>
          </cell>
          <cell r="X143" t="str">
            <v>-</v>
          </cell>
          <cell r="Y143" t="str">
            <v>-</v>
          </cell>
          <cell r="Z143" t="str">
            <v>-</v>
          </cell>
          <cell r="AA143" t="str">
            <v>-</v>
          </cell>
          <cell r="AC143" t="str">
            <v>Below Hell Hole high water level.</v>
          </cell>
          <cell r="AD143" t="str">
            <v>passable</v>
          </cell>
          <cell r="AE143" t="str">
            <v>passable</v>
          </cell>
          <cell r="AG143">
            <v>1</v>
          </cell>
          <cell r="AH143" t="str">
            <v>N/A</v>
          </cell>
          <cell r="AI143" t="str">
            <v>N/A</v>
          </cell>
          <cell r="AJ143" t="str">
            <v>N/A</v>
          </cell>
          <cell r="AK143" t="str">
            <v>N/A</v>
          </cell>
          <cell r="AL143" t="str">
            <v>N/A</v>
          </cell>
          <cell r="AM143" t="str">
            <v>N/A</v>
          </cell>
          <cell r="AN143" t="str">
            <v>N/A</v>
          </cell>
          <cell r="AO143" t="str">
            <v>N/A</v>
          </cell>
          <cell r="AP143" t="str">
            <v>N/A</v>
          </cell>
          <cell r="AR143" t="str">
            <v>N/A</v>
          </cell>
          <cell r="AS143" t="str">
            <v>N/A</v>
          </cell>
          <cell r="AT143" t="str">
            <v>N/A</v>
          </cell>
          <cell r="AU143" t="str">
            <v>N/A</v>
          </cell>
          <cell r="AV143" t="str">
            <v>N/A</v>
          </cell>
          <cell r="AW143" t="str">
            <v>PASSABLE</v>
          </cell>
          <cell r="AX143" t="str">
            <v>PASSABLE</v>
          </cell>
          <cell r="AY143" t="str">
            <v>-</v>
          </cell>
          <cell r="AZ143" t="str">
            <v>-</v>
          </cell>
          <cell r="BA143" t="str">
            <v>-</v>
          </cell>
          <cell r="BB143" t="str">
            <v>-</v>
          </cell>
          <cell r="BC143" t="str">
            <v>-</v>
          </cell>
          <cell r="BD143" t="str">
            <v>-</v>
          </cell>
          <cell r="BE143" t="str">
            <v>-</v>
          </cell>
        </row>
        <row r="144">
          <cell r="A144" t="str">
            <v>Five Lakes Creek - 5L0.2a</v>
          </cell>
          <cell r="B144" t="str">
            <v>Reservoir Inlet</v>
          </cell>
          <cell r="C144" t="str">
            <v>5L0.2</v>
          </cell>
          <cell r="D144">
            <v>729698</v>
          </cell>
          <cell r="E144">
            <v>4329091</v>
          </cell>
          <cell r="F144">
            <v>2</v>
          </cell>
          <cell r="G144" t="str">
            <v>Chute</v>
          </cell>
          <cell r="H144" t="str">
            <v>Check Stage 10/18/07</v>
          </cell>
          <cell r="I144">
            <v>1.1</v>
          </cell>
          <cell r="J144">
            <v>0.8</v>
          </cell>
          <cell r="K144">
            <v>2.3</v>
          </cell>
          <cell r="L144">
            <v>0</v>
          </cell>
          <cell r="M144">
            <v>1</v>
          </cell>
          <cell r="N144">
            <v>2</v>
          </cell>
          <cell r="O144">
            <v>0.2</v>
          </cell>
          <cell r="P144">
            <v>4.2</v>
          </cell>
          <cell r="Q144">
            <v>5.5</v>
          </cell>
          <cell r="R144">
            <v>10.475681696389902</v>
          </cell>
          <cell r="S144">
            <v>0.7</v>
          </cell>
          <cell r="T144" t="str">
            <v>-</v>
          </cell>
          <cell r="U144" t="str">
            <v>-</v>
          </cell>
          <cell r="V144" t="str">
            <v>-</v>
          </cell>
          <cell r="W144" t="str">
            <v>-</v>
          </cell>
          <cell r="X144" t="str">
            <v>-</v>
          </cell>
          <cell r="Y144" t="str">
            <v>-</v>
          </cell>
          <cell r="Z144" t="str">
            <v>-</v>
          </cell>
          <cell r="AA144" t="str">
            <v>-</v>
          </cell>
          <cell r="AC144" t="str">
            <v>Below Hell Hole high water level.</v>
          </cell>
          <cell r="AD144" t="str">
            <v>potential</v>
          </cell>
          <cell r="AE144" t="str">
            <v>barrier</v>
          </cell>
          <cell r="AF144" t="str">
            <v>CD</v>
          </cell>
          <cell r="AG144">
            <v>1</v>
          </cell>
          <cell r="AH144" t="str">
            <v>N/A</v>
          </cell>
          <cell r="AI144" t="str">
            <v>Optimal</v>
          </cell>
          <cell r="AJ144" t="str">
            <v>N/A</v>
          </cell>
          <cell r="AK144" t="str">
            <v>N/A</v>
          </cell>
          <cell r="AL144" t="str">
            <v>N/A</v>
          </cell>
          <cell r="AM144" t="str">
            <v>N/A</v>
          </cell>
          <cell r="AN144" t="str">
            <v>N/A</v>
          </cell>
          <cell r="AO144" t="str">
            <v>N/A</v>
          </cell>
          <cell r="AP144" t="str">
            <v>N/A</v>
          </cell>
          <cell r="AR144" t="str">
            <v>REDUCED</v>
          </cell>
          <cell r="AS144" t="str">
            <v>SWIMABLE</v>
          </cell>
          <cell r="AT144" t="str">
            <v>SWIMABLE</v>
          </cell>
          <cell r="AU144" t="str">
            <v>YES</v>
          </cell>
          <cell r="AV144" t="str">
            <v>Chute Depth</v>
          </cell>
          <cell r="AW144" t="str">
            <v>N/A</v>
          </cell>
          <cell r="AX144" t="str">
            <v>N/A</v>
          </cell>
          <cell r="AY144" t="str">
            <v>-</v>
          </cell>
          <cell r="AZ144" t="str">
            <v>-</v>
          </cell>
          <cell r="BA144" t="str">
            <v>-</v>
          </cell>
          <cell r="BB144" t="str">
            <v>-</v>
          </cell>
          <cell r="BC144" t="str">
            <v>-</v>
          </cell>
          <cell r="BD144" t="str">
            <v>YES</v>
          </cell>
          <cell r="BE144" t="str">
            <v>-</v>
          </cell>
        </row>
        <row r="145">
          <cell r="A145" t="str">
            <v>Five Lakes Creek - 5L0.2b</v>
          </cell>
          <cell r="B145" t="str">
            <v>Reservoir Inlet</v>
          </cell>
          <cell r="C145" t="str">
            <v>5L0.2</v>
          </cell>
          <cell r="D145">
            <v>729698</v>
          </cell>
          <cell r="E145">
            <v>4329091</v>
          </cell>
          <cell r="F145">
            <v>2</v>
          </cell>
          <cell r="G145" t="str">
            <v>Chute</v>
          </cell>
          <cell r="H145" t="str">
            <v>Check Stage 10/18/07</v>
          </cell>
          <cell r="I145">
            <v>3.8</v>
          </cell>
          <cell r="J145">
            <v>0.7</v>
          </cell>
          <cell r="K145">
            <v>2.85</v>
          </cell>
          <cell r="L145">
            <v>-20</v>
          </cell>
          <cell r="M145">
            <v>0.9</v>
          </cell>
          <cell r="N145">
            <v>3.3</v>
          </cell>
          <cell r="O145">
            <v>0.4</v>
          </cell>
          <cell r="P145">
            <v>4.45</v>
          </cell>
          <cell r="Q145">
            <v>2.6</v>
          </cell>
          <cell r="R145">
            <v>20.25224674218764</v>
          </cell>
          <cell r="S145">
            <v>1</v>
          </cell>
          <cell r="T145" t="str">
            <v>-</v>
          </cell>
          <cell r="U145" t="str">
            <v>-</v>
          </cell>
          <cell r="V145" t="str">
            <v>-</v>
          </cell>
          <cell r="W145" t="str">
            <v>-</v>
          </cell>
          <cell r="X145" t="str">
            <v>-</v>
          </cell>
          <cell r="Y145" t="str">
            <v>-</v>
          </cell>
          <cell r="Z145" t="str">
            <v>-</v>
          </cell>
          <cell r="AA145" t="str">
            <v>-</v>
          </cell>
          <cell r="AC145" t="str">
            <v>Below Hell Hole high water level.</v>
          </cell>
          <cell r="AD145" t="str">
            <v>passable</v>
          </cell>
          <cell r="AE145" t="str">
            <v>passable</v>
          </cell>
          <cell r="AG145">
            <v>1</v>
          </cell>
          <cell r="AH145" t="str">
            <v>N/A</v>
          </cell>
          <cell r="AI145" t="str">
            <v>Optimal</v>
          </cell>
          <cell r="AJ145" t="str">
            <v>N/A</v>
          </cell>
          <cell r="AK145" t="str">
            <v>N/A</v>
          </cell>
          <cell r="AL145" t="str">
            <v>N/A</v>
          </cell>
          <cell r="AM145" t="str">
            <v>N/A</v>
          </cell>
          <cell r="AN145" t="str">
            <v>N/A</v>
          </cell>
          <cell r="AO145" t="str">
            <v>N/A</v>
          </cell>
          <cell r="AP145" t="str">
            <v>N/A</v>
          </cell>
          <cell r="AR145" t="str">
            <v>Optimal</v>
          </cell>
          <cell r="AS145" t="str">
            <v>SWIMABLE</v>
          </cell>
          <cell r="AT145" t="str">
            <v>SWIMABLE</v>
          </cell>
          <cell r="AU145" t="str">
            <v>YES</v>
          </cell>
          <cell r="AV145" t="str">
            <v>YES</v>
          </cell>
          <cell r="AW145" t="str">
            <v>N/A</v>
          </cell>
          <cell r="AX145" t="str">
            <v>N/A</v>
          </cell>
          <cell r="AY145" t="str">
            <v>-</v>
          </cell>
          <cell r="AZ145" t="str">
            <v>-</v>
          </cell>
          <cell r="BA145" t="str">
            <v>-</v>
          </cell>
          <cell r="BB145" t="str">
            <v>-</v>
          </cell>
          <cell r="BC145" t="str">
            <v>-</v>
          </cell>
          <cell r="BD145" t="str">
            <v>-</v>
          </cell>
          <cell r="BE145" t="str">
            <v>-</v>
          </cell>
        </row>
        <row r="146">
          <cell r="A146" t="str">
            <v>Five Lakes Creek - 5L0.2c</v>
          </cell>
          <cell r="B146" t="str">
            <v>Reservoir Inlet</v>
          </cell>
          <cell r="C146" t="str">
            <v>5L0.2</v>
          </cell>
          <cell r="D146">
            <v>729698</v>
          </cell>
          <cell r="E146">
            <v>4329091</v>
          </cell>
          <cell r="F146">
            <v>2</v>
          </cell>
          <cell r="G146" t="str">
            <v>Chute</v>
          </cell>
          <cell r="H146" t="str">
            <v>Check Stage 10/18/07</v>
          </cell>
          <cell r="I146">
            <v>3.3</v>
          </cell>
          <cell r="J146">
            <v>1</v>
          </cell>
          <cell r="K146">
            <v>1.5</v>
          </cell>
          <cell r="L146">
            <v>0</v>
          </cell>
          <cell r="M146">
            <v>1.3</v>
          </cell>
          <cell r="N146">
            <v>2.4</v>
          </cell>
          <cell r="O146">
            <v>0.7</v>
          </cell>
          <cell r="P146">
            <v>5.05</v>
          </cell>
          <cell r="Q146">
            <v>4.2</v>
          </cell>
          <cell r="R146">
            <v>18.03053539333796</v>
          </cell>
          <cell r="S146">
            <v>1.1</v>
          </cell>
          <cell r="T146" t="str">
            <v>-</v>
          </cell>
          <cell r="U146" t="str">
            <v>-</v>
          </cell>
          <cell r="V146" t="str">
            <v>-</v>
          </cell>
          <cell r="W146" t="str">
            <v>-</v>
          </cell>
          <cell r="X146" t="str">
            <v>-</v>
          </cell>
          <cell r="Y146" t="str">
            <v>-</v>
          </cell>
          <cell r="Z146" t="str">
            <v>-</v>
          </cell>
          <cell r="AA146" t="str">
            <v>-</v>
          </cell>
          <cell r="AC146" t="str">
            <v>Below Hell Hole high water level.</v>
          </cell>
          <cell r="AD146" t="str">
            <v>passable</v>
          </cell>
          <cell r="AE146" t="str">
            <v>passable</v>
          </cell>
          <cell r="AG146">
            <v>1</v>
          </cell>
          <cell r="AH146" t="str">
            <v>N/A</v>
          </cell>
          <cell r="AI146" t="str">
            <v>Optimal</v>
          </cell>
          <cell r="AJ146" t="str">
            <v>N/A</v>
          </cell>
          <cell r="AK146" t="str">
            <v>N/A</v>
          </cell>
          <cell r="AL146" t="str">
            <v>N/A</v>
          </cell>
          <cell r="AM146" t="str">
            <v>N/A</v>
          </cell>
          <cell r="AN146" t="str">
            <v>N/A</v>
          </cell>
          <cell r="AO146" t="str">
            <v>N/A</v>
          </cell>
          <cell r="AP146" t="str">
            <v>N/A</v>
          </cell>
          <cell r="AR146" t="str">
            <v>Optimal</v>
          </cell>
          <cell r="AS146" t="str">
            <v>SWIMABLE</v>
          </cell>
          <cell r="AT146" t="str">
            <v>SWIMABLE</v>
          </cell>
          <cell r="AU146" t="str">
            <v>YES</v>
          </cell>
          <cell r="AV146" t="str">
            <v>YES</v>
          </cell>
          <cell r="AW146" t="str">
            <v>N/A</v>
          </cell>
          <cell r="AX146" t="str">
            <v>N/A</v>
          </cell>
          <cell r="AY146" t="str">
            <v>-</v>
          </cell>
          <cell r="AZ146" t="str">
            <v>-</v>
          </cell>
          <cell r="BA146" t="str">
            <v>-</v>
          </cell>
          <cell r="BB146" t="str">
            <v>-</v>
          </cell>
          <cell r="BC146" t="str">
            <v>-</v>
          </cell>
          <cell r="BD146" t="str">
            <v>-</v>
          </cell>
          <cell r="BE146" t="str">
            <v>-</v>
          </cell>
        </row>
        <row r="147">
          <cell r="A147" t="str">
            <v>Long Canyon Creek</v>
          </cell>
          <cell r="AH147" t="str">
            <v>N/A</v>
          </cell>
          <cell r="AI147" t="str">
            <v>No Data</v>
          </cell>
          <cell r="AJ147" t="str">
            <v>N/A</v>
          </cell>
          <cell r="AK147" t="str">
            <v>N/A</v>
          </cell>
          <cell r="AL147" t="str">
            <v>N/A</v>
          </cell>
          <cell r="AM147" t="str">
            <v>N/A</v>
          </cell>
          <cell r="AN147" t="str">
            <v>N/A</v>
          </cell>
          <cell r="AO147" t="str">
            <v>N/A</v>
          </cell>
          <cell r="AP147" t="str">
            <v>N/A</v>
          </cell>
          <cell r="AR147" t="str">
            <v>N/A</v>
          </cell>
          <cell r="AS147" t="str">
            <v>N/A</v>
          </cell>
          <cell r="AT147" t="str">
            <v>N/A</v>
          </cell>
          <cell r="AU147" t="str">
            <v>N/A</v>
          </cell>
          <cell r="AV147" t="str">
            <v>N/A</v>
          </cell>
          <cell r="AW147" t="str">
            <v>N/A</v>
          </cell>
          <cell r="AX147" t="str">
            <v>N/A</v>
          </cell>
          <cell r="AY147" t="str">
            <v>-</v>
          </cell>
          <cell r="AZ147" t="str">
            <v>-</v>
          </cell>
          <cell r="BA147" t="str">
            <v>-</v>
          </cell>
          <cell r="BB147" t="str">
            <v>-</v>
          </cell>
          <cell r="BC147" t="str">
            <v>-</v>
          </cell>
          <cell r="BD147" t="str">
            <v>-</v>
          </cell>
          <cell r="BE147" t="str">
            <v>-</v>
          </cell>
        </row>
        <row r="148">
          <cell r="A148" t="str">
            <v>Instream Barrier - LC0.2b</v>
          </cell>
          <cell r="B148" t="str">
            <v>Instream</v>
          </cell>
          <cell r="C148" t="str">
            <v>LC0.2</v>
          </cell>
          <cell r="D148">
            <v>700423</v>
          </cell>
          <cell r="E148">
            <v>4318483</v>
          </cell>
          <cell r="F148">
            <v>1</v>
          </cell>
          <cell r="G148" t="str">
            <v>Falls</v>
          </cell>
          <cell r="M148">
            <v>3</v>
          </cell>
          <cell r="S148">
            <v>6.6</v>
          </cell>
          <cell r="U148">
            <v>1</v>
          </cell>
          <cell r="V148">
            <v>0</v>
          </cell>
          <cell r="W148" t="str">
            <v>-</v>
          </cell>
          <cell r="X148" t="str">
            <v>-</v>
          </cell>
          <cell r="Y148" t="str">
            <v>-</v>
          </cell>
          <cell r="Z148" t="str">
            <v>-</v>
          </cell>
          <cell r="AA148" t="str">
            <v>-</v>
          </cell>
          <cell r="AD148" t="str">
            <v>barrier</v>
          </cell>
          <cell r="AE148" t="str">
            <v>barrier</v>
          </cell>
          <cell r="AF148" t="str">
            <v>FH</v>
          </cell>
          <cell r="AG148">
            <v>1</v>
          </cell>
          <cell r="AH148" t="str">
            <v>No Data</v>
          </cell>
          <cell r="AI148" t="str">
            <v>No Data</v>
          </cell>
          <cell r="AJ148" t="str">
            <v>JUMPABLE</v>
          </cell>
          <cell r="AK148" t="str">
            <v>Impassable</v>
          </cell>
          <cell r="AL148" t="str">
            <v>Potential</v>
          </cell>
          <cell r="AM148" t="str">
            <v>JUMPABLE</v>
          </cell>
          <cell r="AN148" t="str">
            <v>JUMPABLE</v>
          </cell>
          <cell r="AO148" t="str">
            <v>YES</v>
          </cell>
          <cell r="AP148" t="str">
            <v>CHECK CURVES</v>
          </cell>
          <cell r="AQ148" t="str">
            <v>NO</v>
          </cell>
          <cell r="AR148" t="str">
            <v>N/A</v>
          </cell>
          <cell r="AS148" t="str">
            <v>N/A</v>
          </cell>
          <cell r="AT148" t="str">
            <v>N/A</v>
          </cell>
          <cell r="AU148" t="str">
            <v>N/A</v>
          </cell>
          <cell r="AV148" t="str">
            <v>N/A</v>
          </cell>
          <cell r="AW148" t="str">
            <v>N/A</v>
          </cell>
          <cell r="AX148" t="str">
            <v>N/A</v>
          </cell>
          <cell r="AY148" t="str">
            <v>-</v>
          </cell>
          <cell r="AZ148" t="str">
            <v>-</v>
          </cell>
          <cell r="BA148" t="str">
            <v>-</v>
          </cell>
          <cell r="BB148" t="str">
            <v>YES</v>
          </cell>
          <cell r="BC148" t="str">
            <v>YES</v>
          </cell>
          <cell r="BD148" t="str">
            <v>-</v>
          </cell>
          <cell r="BE148" t="str">
            <v>-</v>
          </cell>
        </row>
        <row r="149">
          <cell r="A149" t="str">
            <v>Instream Barrier - LC0.2c</v>
          </cell>
          <cell r="B149" t="str">
            <v>Instream</v>
          </cell>
          <cell r="C149" t="str">
            <v>LC0.2</v>
          </cell>
          <cell r="D149">
            <v>700425</v>
          </cell>
          <cell r="E149">
            <v>4318486</v>
          </cell>
          <cell r="F149">
            <v>1</v>
          </cell>
          <cell r="G149" t="str">
            <v>Falls</v>
          </cell>
          <cell r="M149">
            <v>4.5</v>
          </cell>
          <cell r="S149">
            <v>0.5</v>
          </cell>
          <cell r="U149">
            <v>1</v>
          </cell>
          <cell r="V149">
            <v>0</v>
          </cell>
          <cell r="W149" t="str">
            <v>-</v>
          </cell>
          <cell r="X149" t="str">
            <v>-</v>
          </cell>
          <cell r="Y149" t="str">
            <v>-</v>
          </cell>
          <cell r="Z149" t="str">
            <v>-</v>
          </cell>
          <cell r="AA149" t="str">
            <v>-</v>
          </cell>
          <cell r="AD149" t="str">
            <v>barrier</v>
          </cell>
          <cell r="AE149" t="str">
            <v>barrier</v>
          </cell>
          <cell r="AF149" t="str">
            <v>FH PD</v>
          </cell>
          <cell r="AG149">
            <v>1</v>
          </cell>
          <cell r="AH149" t="str">
            <v>No Data</v>
          </cell>
          <cell r="AI149" t="str">
            <v>No Data</v>
          </cell>
          <cell r="AJ149" t="str">
            <v>Impassable</v>
          </cell>
          <cell r="AK149" t="str">
            <v>Impassable</v>
          </cell>
          <cell r="AL149" t="str">
            <v>NO</v>
          </cell>
          <cell r="AM149" t="str">
            <v>JUMPABLE</v>
          </cell>
          <cell r="AN149" t="str">
            <v>JUMPABLE</v>
          </cell>
          <cell r="AO149" t="str">
            <v>YES</v>
          </cell>
          <cell r="AP149" t="str">
            <v>HEIGHT</v>
          </cell>
          <cell r="AQ149" t="str">
            <v>NO</v>
          </cell>
          <cell r="AR149" t="str">
            <v>N/A</v>
          </cell>
          <cell r="AS149" t="str">
            <v>N/A</v>
          </cell>
          <cell r="AT149" t="str">
            <v>N/A</v>
          </cell>
          <cell r="AU149" t="str">
            <v>N/A</v>
          </cell>
          <cell r="AV149" t="str">
            <v>N/A</v>
          </cell>
          <cell r="AW149" t="str">
            <v>N/A</v>
          </cell>
          <cell r="AX149" t="str">
            <v>N/A</v>
          </cell>
          <cell r="AY149" t="str">
            <v>-</v>
          </cell>
          <cell r="AZ149" t="str">
            <v>-</v>
          </cell>
          <cell r="BA149" t="str">
            <v>-</v>
          </cell>
          <cell r="BB149" t="str">
            <v>YES</v>
          </cell>
          <cell r="BC149" t="str">
            <v>YES</v>
          </cell>
          <cell r="BD149" t="str">
            <v>-</v>
          </cell>
          <cell r="BE149" t="str">
            <v>-</v>
          </cell>
        </row>
        <row r="150">
          <cell r="A150" t="str">
            <v>Wallace Canyon - LC5.6</v>
          </cell>
          <cell r="B150" t="str">
            <v>Confluence</v>
          </cell>
          <cell r="C150" t="str">
            <v>LC5.6</v>
          </cell>
          <cell r="F150">
            <v>1</v>
          </cell>
          <cell r="G150" t="str">
            <v>Falls</v>
          </cell>
          <cell r="AD150" t="str">
            <v>barrier</v>
          </cell>
          <cell r="AE150" t="str">
            <v>barrier</v>
          </cell>
          <cell r="AF150" t="str">
            <v>FH</v>
          </cell>
        </row>
        <row r="151">
          <cell r="A151" t="str">
            <v>Instream Barrier - LC6.0</v>
          </cell>
          <cell r="B151" t="str">
            <v>Instream</v>
          </cell>
          <cell r="C151" t="str">
            <v>LC6.0</v>
          </cell>
          <cell r="D151">
            <v>708448</v>
          </cell>
          <cell r="E151">
            <v>4317678</v>
          </cell>
          <cell r="F151">
            <v>1</v>
          </cell>
          <cell r="G151" t="str">
            <v>Falls</v>
          </cell>
          <cell r="M151">
            <v>7</v>
          </cell>
          <cell r="S151">
            <v>3.5</v>
          </cell>
          <cell r="U151">
            <v>1</v>
          </cell>
          <cell r="V151">
            <v>0</v>
          </cell>
          <cell r="W151" t="str">
            <v>-</v>
          </cell>
          <cell r="X151" t="str">
            <v>-</v>
          </cell>
          <cell r="Y151" t="str">
            <v>-</v>
          </cell>
          <cell r="Z151" t="str">
            <v>-</v>
          </cell>
          <cell r="AA151" t="str">
            <v>-</v>
          </cell>
          <cell r="AD151" t="str">
            <v>barrier</v>
          </cell>
          <cell r="AE151" t="str">
            <v>barrier</v>
          </cell>
          <cell r="AF151" t="str">
            <v>FH</v>
          </cell>
          <cell r="AG151">
            <v>1</v>
          </cell>
          <cell r="AH151" t="str">
            <v>No Data</v>
          </cell>
          <cell r="AI151" t="str">
            <v>No Data</v>
          </cell>
          <cell r="AJ151" t="str">
            <v>Impassable</v>
          </cell>
          <cell r="AK151" t="str">
            <v>Impassable</v>
          </cell>
          <cell r="AL151" t="str">
            <v>NO</v>
          </cell>
          <cell r="AM151" t="str">
            <v>JUMPABLE</v>
          </cell>
          <cell r="AN151" t="str">
            <v>JUMPABLE</v>
          </cell>
          <cell r="AO151" t="str">
            <v>YES</v>
          </cell>
          <cell r="AP151" t="str">
            <v>HEIGHT</v>
          </cell>
          <cell r="AQ151" t="str">
            <v>NO</v>
          </cell>
          <cell r="AR151" t="str">
            <v>N/A</v>
          </cell>
          <cell r="AS151" t="str">
            <v>N/A</v>
          </cell>
          <cell r="AT151" t="str">
            <v>N/A</v>
          </cell>
          <cell r="AU151" t="str">
            <v>N/A</v>
          </cell>
          <cell r="AV151" t="str">
            <v>N/A</v>
          </cell>
          <cell r="AW151" t="str">
            <v>N/A</v>
          </cell>
          <cell r="AX151" t="str">
            <v>N/A</v>
          </cell>
          <cell r="AY151" t="str">
            <v>-</v>
          </cell>
          <cell r="AZ151" t="str">
            <v>-</v>
          </cell>
          <cell r="BA151" t="str">
            <v>-</v>
          </cell>
          <cell r="BB151" t="str">
            <v>YES</v>
          </cell>
          <cell r="BC151" t="str">
            <v>YES</v>
          </cell>
          <cell r="BD151" t="str">
            <v>-</v>
          </cell>
          <cell r="BE151" t="str">
            <v>-</v>
          </cell>
        </row>
        <row r="152">
          <cell r="A152" t="str">
            <v>Instream Barrier - LC6.2</v>
          </cell>
          <cell r="B152" t="str">
            <v>Instream</v>
          </cell>
          <cell r="C152" t="str">
            <v>LC6.2</v>
          </cell>
          <cell r="D152">
            <v>708709</v>
          </cell>
          <cell r="E152">
            <v>4317766</v>
          </cell>
          <cell r="F152">
            <v>1</v>
          </cell>
          <cell r="G152" t="str">
            <v>Falls</v>
          </cell>
          <cell r="M152">
            <v>3</v>
          </cell>
          <cell r="S152">
            <v>0.4</v>
          </cell>
          <cell r="U152">
            <v>1</v>
          </cell>
          <cell r="V152">
            <v>0</v>
          </cell>
          <cell r="W152" t="str">
            <v>-</v>
          </cell>
          <cell r="X152" t="str">
            <v>-</v>
          </cell>
          <cell r="Y152" t="str">
            <v>-</v>
          </cell>
          <cell r="Z152" t="str">
            <v>-</v>
          </cell>
          <cell r="AA152" t="str">
            <v>-</v>
          </cell>
          <cell r="AD152" t="str">
            <v>barrier</v>
          </cell>
          <cell r="AE152" t="str">
            <v>barrier</v>
          </cell>
          <cell r="AF152" t="str">
            <v>FH PD</v>
          </cell>
          <cell r="AG152">
            <v>1</v>
          </cell>
          <cell r="AH152" t="str">
            <v>No Data</v>
          </cell>
          <cell r="AI152" t="str">
            <v>No Data</v>
          </cell>
          <cell r="AJ152" t="str">
            <v>JUMPABLE</v>
          </cell>
          <cell r="AK152" t="str">
            <v>Impassable</v>
          </cell>
          <cell r="AL152" t="str">
            <v>Potential</v>
          </cell>
          <cell r="AM152" t="str">
            <v>JUMPABLE</v>
          </cell>
          <cell r="AN152" t="str">
            <v>JUMPABLE</v>
          </cell>
          <cell r="AO152" t="str">
            <v>YES</v>
          </cell>
          <cell r="AP152" t="str">
            <v>CHECK CURVES</v>
          </cell>
          <cell r="AQ152" t="str">
            <v>NO</v>
          </cell>
          <cell r="AR152" t="str">
            <v>N/A</v>
          </cell>
          <cell r="AS152" t="str">
            <v>N/A</v>
          </cell>
          <cell r="AT152" t="str">
            <v>N/A</v>
          </cell>
          <cell r="AU152" t="str">
            <v>N/A</v>
          </cell>
          <cell r="AV152" t="str">
            <v>N/A</v>
          </cell>
          <cell r="AW152" t="str">
            <v>N/A</v>
          </cell>
          <cell r="AX152" t="str">
            <v>N/A</v>
          </cell>
          <cell r="AY152" t="str">
            <v>-</v>
          </cell>
          <cell r="AZ152" t="str">
            <v>-</v>
          </cell>
          <cell r="BA152" t="str">
            <v>-</v>
          </cell>
          <cell r="BB152" t="str">
            <v>YES</v>
          </cell>
          <cell r="BC152" t="str">
            <v>YES</v>
          </cell>
          <cell r="BD152" t="str">
            <v>-</v>
          </cell>
          <cell r="BE152" t="str">
            <v>-</v>
          </cell>
        </row>
        <row r="153">
          <cell r="A153" t="str">
            <v>Instream Barrier - LC6.4</v>
          </cell>
          <cell r="B153" t="str">
            <v>Instream</v>
          </cell>
          <cell r="C153" t="str">
            <v>LC6.4</v>
          </cell>
          <cell r="D153">
            <v>709082</v>
          </cell>
          <cell r="E153">
            <v>4317838</v>
          </cell>
          <cell r="F153">
            <v>1</v>
          </cell>
          <cell r="G153" t="str">
            <v>Falls</v>
          </cell>
          <cell r="M153">
            <v>5</v>
          </cell>
          <cell r="S153">
            <v>0.5</v>
          </cell>
          <cell r="U153">
            <v>1</v>
          </cell>
          <cell r="V153">
            <v>0</v>
          </cell>
          <cell r="W153" t="str">
            <v>-</v>
          </cell>
          <cell r="X153" t="str">
            <v>-</v>
          </cell>
          <cell r="Y153" t="str">
            <v>-</v>
          </cell>
          <cell r="Z153" t="str">
            <v>-</v>
          </cell>
          <cell r="AA153" t="str">
            <v>-</v>
          </cell>
          <cell r="AD153" t="str">
            <v>barrier</v>
          </cell>
          <cell r="AE153" t="str">
            <v>barrier</v>
          </cell>
          <cell r="AF153" t="str">
            <v>FH PD</v>
          </cell>
          <cell r="AG153">
            <v>1</v>
          </cell>
          <cell r="AH153" t="str">
            <v>No Data</v>
          </cell>
          <cell r="AI153" t="str">
            <v>No Data</v>
          </cell>
          <cell r="AJ153" t="str">
            <v>Impassable</v>
          </cell>
          <cell r="AK153" t="str">
            <v>Impassable</v>
          </cell>
          <cell r="AL153" t="str">
            <v>NO</v>
          </cell>
          <cell r="AM153" t="str">
            <v>JUMPABLE</v>
          </cell>
          <cell r="AN153" t="str">
            <v>JUMPABLE</v>
          </cell>
          <cell r="AO153" t="str">
            <v>YES</v>
          </cell>
          <cell r="AP153" t="str">
            <v>HEIGHT</v>
          </cell>
          <cell r="AQ153" t="str">
            <v>NO</v>
          </cell>
          <cell r="AR153" t="str">
            <v>N/A</v>
          </cell>
          <cell r="AS153" t="str">
            <v>N/A</v>
          </cell>
          <cell r="AT153" t="str">
            <v>N/A</v>
          </cell>
          <cell r="AU153" t="str">
            <v>N/A</v>
          </cell>
          <cell r="AV153" t="str">
            <v>N/A</v>
          </cell>
          <cell r="AW153" t="str">
            <v>N/A</v>
          </cell>
          <cell r="AX153" t="str">
            <v>N/A</v>
          </cell>
          <cell r="AY153" t="str">
            <v>-</v>
          </cell>
          <cell r="AZ153" t="str">
            <v>-</v>
          </cell>
          <cell r="BA153" t="str">
            <v>-</v>
          </cell>
          <cell r="BB153" t="str">
            <v>YES</v>
          </cell>
          <cell r="BC153" t="str">
            <v>YES</v>
          </cell>
          <cell r="BD153" t="str">
            <v>-</v>
          </cell>
          <cell r="BE153" t="str">
            <v>-</v>
          </cell>
        </row>
        <row r="154">
          <cell r="A154" t="str">
            <v>Instream Barrier - LC6.5</v>
          </cell>
          <cell r="B154" t="str">
            <v>Instream</v>
          </cell>
          <cell r="C154" t="str">
            <v>LC6.5</v>
          </cell>
          <cell r="D154">
            <v>709116</v>
          </cell>
          <cell r="E154">
            <v>4317844</v>
          </cell>
          <cell r="F154">
            <v>1</v>
          </cell>
          <cell r="G154" t="str">
            <v>Falls</v>
          </cell>
          <cell r="M154">
            <v>4</v>
          </cell>
          <cell r="S154">
            <v>2</v>
          </cell>
          <cell r="U154">
            <v>1</v>
          </cell>
          <cell r="V154">
            <v>0</v>
          </cell>
          <cell r="W154" t="str">
            <v>-</v>
          </cell>
          <cell r="X154" t="str">
            <v>-</v>
          </cell>
          <cell r="Y154" t="str">
            <v>-</v>
          </cell>
          <cell r="Z154" t="str">
            <v>-</v>
          </cell>
          <cell r="AA154" t="str">
            <v>-</v>
          </cell>
          <cell r="AD154" t="str">
            <v>barrier</v>
          </cell>
          <cell r="AE154" t="str">
            <v>barrier</v>
          </cell>
          <cell r="AF154" t="str">
            <v>FH</v>
          </cell>
          <cell r="AG154">
            <v>1</v>
          </cell>
          <cell r="AH154" t="str">
            <v>No Data</v>
          </cell>
          <cell r="AI154" t="str">
            <v>No Data</v>
          </cell>
          <cell r="AJ154" t="str">
            <v>Impassable</v>
          </cell>
          <cell r="AK154" t="str">
            <v>Impassable</v>
          </cell>
          <cell r="AL154" t="str">
            <v>NO</v>
          </cell>
          <cell r="AM154" t="str">
            <v>JUMPABLE</v>
          </cell>
          <cell r="AN154" t="str">
            <v>JUMPABLE</v>
          </cell>
          <cell r="AO154" t="str">
            <v>YES</v>
          </cell>
          <cell r="AP154" t="str">
            <v>HEIGHT</v>
          </cell>
          <cell r="AQ154" t="str">
            <v>NO</v>
          </cell>
          <cell r="AR154" t="str">
            <v>N/A</v>
          </cell>
          <cell r="AS154" t="str">
            <v>N/A</v>
          </cell>
          <cell r="AT154" t="str">
            <v>N/A</v>
          </cell>
          <cell r="AU154" t="str">
            <v>N/A</v>
          </cell>
          <cell r="AV154" t="str">
            <v>N/A</v>
          </cell>
          <cell r="AW154" t="str">
            <v>N/A</v>
          </cell>
          <cell r="AX154" t="str">
            <v>N/A</v>
          </cell>
          <cell r="AY154" t="str">
            <v>-</v>
          </cell>
          <cell r="AZ154" t="str">
            <v>-</v>
          </cell>
          <cell r="BA154" t="str">
            <v>-</v>
          </cell>
          <cell r="BB154" t="str">
            <v>YES</v>
          </cell>
          <cell r="BC154" t="str">
            <v>YES</v>
          </cell>
          <cell r="BD154" t="str">
            <v>-</v>
          </cell>
          <cell r="BE154" t="str">
            <v>-</v>
          </cell>
        </row>
        <row r="155">
          <cell r="A155" t="str">
            <v>Instream Barrier - LC6.7</v>
          </cell>
          <cell r="B155" t="str">
            <v>Instream</v>
          </cell>
          <cell r="C155" t="str">
            <v>LC6.7</v>
          </cell>
          <cell r="D155">
            <v>709480</v>
          </cell>
          <cell r="E155">
            <v>4317919</v>
          </cell>
          <cell r="F155">
            <v>1</v>
          </cell>
          <cell r="G155" t="str">
            <v>Falls</v>
          </cell>
          <cell r="M155">
            <v>3</v>
          </cell>
          <cell r="S155">
            <v>0.5</v>
          </cell>
          <cell r="U155">
            <v>1</v>
          </cell>
          <cell r="V155">
            <v>0</v>
          </cell>
          <cell r="W155" t="str">
            <v>-</v>
          </cell>
          <cell r="X155" t="str">
            <v>-</v>
          </cell>
          <cell r="Y155" t="str">
            <v>-</v>
          </cell>
          <cell r="Z155" t="str">
            <v>-</v>
          </cell>
          <cell r="AA155" t="str">
            <v>-</v>
          </cell>
          <cell r="AD155" t="str">
            <v>barrier</v>
          </cell>
          <cell r="AE155" t="str">
            <v>barrier</v>
          </cell>
          <cell r="AF155" t="str">
            <v>FH PD</v>
          </cell>
          <cell r="AG155">
            <v>1</v>
          </cell>
          <cell r="AH155" t="str">
            <v>No Data</v>
          </cell>
          <cell r="AI155" t="str">
            <v>No Data</v>
          </cell>
          <cell r="AJ155" t="str">
            <v>JUMPABLE</v>
          </cell>
          <cell r="AK155" t="str">
            <v>Impassable</v>
          </cell>
          <cell r="AL155" t="str">
            <v>Potential</v>
          </cell>
          <cell r="AM155" t="str">
            <v>JUMPABLE</v>
          </cell>
          <cell r="AN155" t="str">
            <v>JUMPABLE</v>
          </cell>
          <cell r="AO155" t="str">
            <v>YES</v>
          </cell>
          <cell r="AP155" t="str">
            <v>CHECK CURVES</v>
          </cell>
          <cell r="AQ155" t="str">
            <v>NO</v>
          </cell>
          <cell r="AR155" t="str">
            <v>N/A</v>
          </cell>
          <cell r="AS155" t="str">
            <v>N/A</v>
          </cell>
          <cell r="AT155" t="str">
            <v>N/A</v>
          </cell>
          <cell r="AU155" t="str">
            <v>N/A</v>
          </cell>
          <cell r="AV155" t="str">
            <v>N/A</v>
          </cell>
          <cell r="AW155" t="str">
            <v>N/A</v>
          </cell>
          <cell r="AX155" t="str">
            <v>N/A</v>
          </cell>
          <cell r="AY155" t="str">
            <v>-</v>
          </cell>
          <cell r="AZ155" t="str">
            <v>-</v>
          </cell>
          <cell r="BA155" t="str">
            <v>-</v>
          </cell>
          <cell r="BB155" t="str">
            <v>YES</v>
          </cell>
          <cell r="BC155" t="str">
            <v>YES</v>
          </cell>
          <cell r="BD155" t="str">
            <v>-</v>
          </cell>
          <cell r="BE155" t="str">
            <v>-</v>
          </cell>
        </row>
        <row r="156">
          <cell r="A156" t="str">
            <v>Instream Barrier - LC6.8</v>
          </cell>
          <cell r="B156" t="str">
            <v>Instream</v>
          </cell>
          <cell r="C156" t="str">
            <v>LC6.8</v>
          </cell>
          <cell r="D156">
            <v>709578</v>
          </cell>
          <cell r="E156">
            <v>4318008</v>
          </cell>
          <cell r="F156">
            <v>1</v>
          </cell>
          <cell r="G156" t="str">
            <v>Falls</v>
          </cell>
          <cell r="M156">
            <v>3.5</v>
          </cell>
          <cell r="S156">
            <v>0.1</v>
          </cell>
          <cell r="U156">
            <v>1</v>
          </cell>
          <cell r="V156">
            <v>0</v>
          </cell>
          <cell r="W156" t="str">
            <v>-</v>
          </cell>
          <cell r="X156" t="str">
            <v>-</v>
          </cell>
          <cell r="Y156" t="str">
            <v>-</v>
          </cell>
          <cell r="Z156" t="str">
            <v>-</v>
          </cell>
          <cell r="AA156" t="str">
            <v>-</v>
          </cell>
          <cell r="AD156" t="str">
            <v>barrier</v>
          </cell>
          <cell r="AE156" t="str">
            <v>barrier</v>
          </cell>
          <cell r="AF156" t="str">
            <v>FH PD</v>
          </cell>
          <cell r="AG156">
            <v>1</v>
          </cell>
          <cell r="AH156" t="str">
            <v>No Data</v>
          </cell>
          <cell r="AI156" t="str">
            <v>No Data</v>
          </cell>
          <cell r="AJ156" t="str">
            <v>Impassable</v>
          </cell>
          <cell r="AK156" t="str">
            <v>Impassable</v>
          </cell>
          <cell r="AL156" t="str">
            <v>NO</v>
          </cell>
          <cell r="AM156" t="str">
            <v>JUMPABLE</v>
          </cell>
          <cell r="AN156" t="str">
            <v>JUMPABLE</v>
          </cell>
          <cell r="AO156" t="str">
            <v>YES</v>
          </cell>
          <cell r="AP156" t="str">
            <v>HEIGHT</v>
          </cell>
          <cell r="AQ156" t="str">
            <v>NO</v>
          </cell>
          <cell r="AR156" t="str">
            <v>N/A</v>
          </cell>
          <cell r="AS156" t="str">
            <v>N/A</v>
          </cell>
          <cell r="AT156" t="str">
            <v>N/A</v>
          </cell>
          <cell r="AU156" t="str">
            <v>N/A</v>
          </cell>
          <cell r="AV156" t="str">
            <v>N/A</v>
          </cell>
          <cell r="AW156" t="str">
            <v>N/A</v>
          </cell>
          <cell r="AX156" t="str">
            <v>N/A</v>
          </cell>
          <cell r="AY156" t="str">
            <v>-</v>
          </cell>
          <cell r="AZ156" t="str">
            <v>-</v>
          </cell>
          <cell r="BA156" t="str">
            <v>-</v>
          </cell>
          <cell r="BB156" t="str">
            <v>YES</v>
          </cell>
          <cell r="BC156" t="str">
            <v>YES</v>
          </cell>
          <cell r="BD156" t="str">
            <v>-</v>
          </cell>
          <cell r="BE156" t="str">
            <v>-</v>
          </cell>
        </row>
        <row r="157">
          <cell r="A157" t="str">
            <v>Instream Barrier - LC6.9a</v>
          </cell>
          <cell r="B157" t="str">
            <v>Instream</v>
          </cell>
          <cell r="C157" t="str">
            <v>LC6.9</v>
          </cell>
          <cell r="D157">
            <v>709671</v>
          </cell>
          <cell r="E157">
            <v>4318049</v>
          </cell>
          <cell r="F157">
            <v>1</v>
          </cell>
          <cell r="G157" t="str">
            <v>Falls</v>
          </cell>
          <cell r="M157">
            <v>4</v>
          </cell>
          <cell r="S157">
            <v>2</v>
          </cell>
          <cell r="U157">
            <v>1</v>
          </cell>
          <cell r="V157">
            <v>0</v>
          </cell>
          <cell r="W157" t="str">
            <v>-</v>
          </cell>
          <cell r="X157" t="str">
            <v>-</v>
          </cell>
          <cell r="Y157" t="str">
            <v>-</v>
          </cell>
          <cell r="Z157" t="str">
            <v>-</v>
          </cell>
          <cell r="AA157" t="str">
            <v>-</v>
          </cell>
          <cell r="AD157" t="str">
            <v>barrier</v>
          </cell>
          <cell r="AE157" t="str">
            <v>barrier</v>
          </cell>
          <cell r="AF157" t="str">
            <v>FH FH</v>
          </cell>
          <cell r="AG157">
            <v>1</v>
          </cell>
          <cell r="AH157" t="str">
            <v>No Data</v>
          </cell>
          <cell r="AI157" t="str">
            <v>No Data</v>
          </cell>
          <cell r="AJ157" t="str">
            <v>Impassable</v>
          </cell>
          <cell r="AK157" t="str">
            <v>Impassable</v>
          </cell>
          <cell r="AL157" t="str">
            <v>NO</v>
          </cell>
          <cell r="AM157" t="str">
            <v>JUMPABLE</v>
          </cell>
          <cell r="AN157" t="str">
            <v>JUMPABLE</v>
          </cell>
          <cell r="AO157" t="str">
            <v>YES</v>
          </cell>
          <cell r="AP157" t="str">
            <v>HEIGHT</v>
          </cell>
          <cell r="AQ157" t="str">
            <v>NO</v>
          </cell>
          <cell r="AR157" t="str">
            <v>N/A</v>
          </cell>
          <cell r="AS157" t="str">
            <v>N/A</v>
          </cell>
          <cell r="AT157" t="str">
            <v>N/A</v>
          </cell>
          <cell r="AU157" t="str">
            <v>N/A</v>
          </cell>
          <cell r="AV157" t="str">
            <v>N/A</v>
          </cell>
          <cell r="AW157" t="str">
            <v>N/A</v>
          </cell>
          <cell r="AX157" t="str">
            <v>N/A</v>
          </cell>
          <cell r="AY157" t="str">
            <v>-</v>
          </cell>
          <cell r="AZ157" t="str">
            <v>-</v>
          </cell>
          <cell r="BA157" t="str">
            <v>-</v>
          </cell>
          <cell r="BB157" t="str">
            <v>YES</v>
          </cell>
          <cell r="BC157" t="str">
            <v>YES</v>
          </cell>
          <cell r="BD157" t="str">
            <v>-</v>
          </cell>
          <cell r="BE157" t="str">
            <v>-</v>
          </cell>
        </row>
        <row r="158">
          <cell r="A158" t="str">
            <v>Instream Barrier - LC6.9b</v>
          </cell>
          <cell r="B158" t="str">
            <v>Instream</v>
          </cell>
          <cell r="C158" t="str">
            <v>LC6.9</v>
          </cell>
          <cell r="D158">
            <v>709767</v>
          </cell>
          <cell r="E158">
            <v>4318056</v>
          </cell>
          <cell r="F158">
            <v>1</v>
          </cell>
          <cell r="G158" t="str">
            <v>Falls</v>
          </cell>
          <cell r="M158">
            <v>4.5</v>
          </cell>
          <cell r="S158">
            <v>1.5</v>
          </cell>
          <cell r="U158">
            <v>1</v>
          </cell>
          <cell r="V158">
            <v>0</v>
          </cell>
          <cell r="W158" t="str">
            <v>-</v>
          </cell>
          <cell r="X158" t="str">
            <v>-</v>
          </cell>
          <cell r="Y158" t="str">
            <v>-</v>
          </cell>
          <cell r="Z158" t="str">
            <v>-</v>
          </cell>
          <cell r="AA158" t="str">
            <v>-</v>
          </cell>
          <cell r="AD158" t="str">
            <v>barrier</v>
          </cell>
          <cell r="AE158" t="str">
            <v>barrier</v>
          </cell>
          <cell r="AF158" t="str">
            <v>FH PD</v>
          </cell>
          <cell r="AG158">
            <v>1</v>
          </cell>
          <cell r="AH158" t="str">
            <v>No Data</v>
          </cell>
          <cell r="AI158" t="str">
            <v>No Data</v>
          </cell>
          <cell r="AJ158" t="str">
            <v>Impassable</v>
          </cell>
          <cell r="AK158" t="str">
            <v>Impassable</v>
          </cell>
          <cell r="AL158" t="str">
            <v>NO</v>
          </cell>
          <cell r="AM158" t="str">
            <v>JUMPABLE</v>
          </cell>
          <cell r="AN158" t="str">
            <v>JUMPABLE</v>
          </cell>
          <cell r="AO158" t="str">
            <v>YES</v>
          </cell>
          <cell r="AP158" t="str">
            <v>HEIGHT</v>
          </cell>
          <cell r="AQ158" t="str">
            <v>NO</v>
          </cell>
          <cell r="AR158" t="str">
            <v>N/A</v>
          </cell>
          <cell r="AS158" t="str">
            <v>N/A</v>
          </cell>
          <cell r="AT158" t="str">
            <v>N/A</v>
          </cell>
          <cell r="AU158" t="str">
            <v>N/A</v>
          </cell>
          <cell r="AV158" t="str">
            <v>N/A</v>
          </cell>
          <cell r="AW158" t="str">
            <v>N/A</v>
          </cell>
          <cell r="AX158" t="str">
            <v>N/A</v>
          </cell>
          <cell r="AY158" t="str">
            <v>-</v>
          </cell>
          <cell r="AZ158" t="str">
            <v>-</v>
          </cell>
          <cell r="BA158" t="str">
            <v>-</v>
          </cell>
          <cell r="BB158" t="str">
            <v>YES</v>
          </cell>
          <cell r="BC158" t="str">
            <v>YES</v>
          </cell>
          <cell r="BD158" t="str">
            <v>-</v>
          </cell>
          <cell r="BE158" t="str">
            <v>-</v>
          </cell>
        </row>
        <row r="159">
          <cell r="A159" t="str">
            <v>Instream Barrier - LC8.2a</v>
          </cell>
          <cell r="B159" t="str">
            <v>Instream</v>
          </cell>
          <cell r="C159" t="str">
            <v>LC8.2</v>
          </cell>
          <cell r="D159">
            <v>711293</v>
          </cell>
          <cell r="E159">
            <v>4319193</v>
          </cell>
          <cell r="F159">
            <v>1</v>
          </cell>
          <cell r="G159" t="str">
            <v>Falls</v>
          </cell>
          <cell r="M159">
            <v>3</v>
          </cell>
          <cell r="S159">
            <v>0.7</v>
          </cell>
          <cell r="U159">
            <v>1</v>
          </cell>
          <cell r="V159">
            <v>0</v>
          </cell>
          <cell r="W159" t="str">
            <v>-</v>
          </cell>
          <cell r="X159" t="str">
            <v>-</v>
          </cell>
          <cell r="Y159" t="str">
            <v>-</v>
          </cell>
          <cell r="Z159" t="str">
            <v>-</v>
          </cell>
          <cell r="AA159" t="str">
            <v>-</v>
          </cell>
          <cell r="AD159" t="str">
            <v>barrier</v>
          </cell>
          <cell r="AE159" t="str">
            <v>barrier</v>
          </cell>
          <cell r="AF159" t="str">
            <v>FH</v>
          </cell>
          <cell r="AG159">
            <v>1</v>
          </cell>
          <cell r="AH159" t="str">
            <v>No Data</v>
          </cell>
          <cell r="AI159" t="str">
            <v>No Data</v>
          </cell>
          <cell r="AJ159" t="str">
            <v>JUMPABLE</v>
          </cell>
          <cell r="AK159" t="str">
            <v>Impassable</v>
          </cell>
          <cell r="AL159" t="str">
            <v>Potential</v>
          </cell>
          <cell r="AM159" t="str">
            <v>JUMPABLE</v>
          </cell>
          <cell r="AN159" t="str">
            <v>JUMPABLE</v>
          </cell>
          <cell r="AO159" t="str">
            <v>YES</v>
          </cell>
          <cell r="AP159" t="str">
            <v>CHECK CURVES</v>
          </cell>
          <cell r="AQ159" t="str">
            <v>NO</v>
          </cell>
          <cell r="AR159" t="str">
            <v>N/A</v>
          </cell>
          <cell r="AS159" t="str">
            <v>N/A</v>
          </cell>
          <cell r="AT159" t="str">
            <v>N/A</v>
          </cell>
          <cell r="AU159" t="str">
            <v>N/A</v>
          </cell>
          <cell r="AV159" t="str">
            <v>N/A</v>
          </cell>
          <cell r="AW159" t="str">
            <v>N/A</v>
          </cell>
          <cell r="AX159" t="str">
            <v>N/A</v>
          </cell>
          <cell r="AY159" t="str">
            <v>-</v>
          </cell>
          <cell r="AZ159" t="str">
            <v>-</v>
          </cell>
          <cell r="BA159" t="str">
            <v>-</v>
          </cell>
          <cell r="BB159" t="str">
            <v>YES</v>
          </cell>
          <cell r="BC159" t="str">
            <v>YES</v>
          </cell>
          <cell r="BD159" t="str">
            <v>-</v>
          </cell>
          <cell r="BE159" t="str">
            <v>-</v>
          </cell>
        </row>
        <row r="160">
          <cell r="A160" t="str">
            <v>Instream Barrier - LC8.2b</v>
          </cell>
          <cell r="B160" t="str">
            <v>Instream</v>
          </cell>
          <cell r="C160" t="str">
            <v>LC8.2</v>
          </cell>
          <cell r="D160">
            <v>711293</v>
          </cell>
          <cell r="E160">
            <v>4319193</v>
          </cell>
          <cell r="F160">
            <v>2</v>
          </cell>
          <cell r="G160" t="str">
            <v>Falls</v>
          </cell>
          <cell r="M160">
            <v>4</v>
          </cell>
          <cell r="S160">
            <v>4</v>
          </cell>
          <cell r="U160">
            <v>1</v>
          </cell>
          <cell r="V160">
            <v>0</v>
          </cell>
          <cell r="W160" t="str">
            <v>-</v>
          </cell>
          <cell r="X160" t="str">
            <v>-</v>
          </cell>
          <cell r="Y160" t="str">
            <v>-</v>
          </cell>
          <cell r="Z160" t="str">
            <v>-</v>
          </cell>
          <cell r="AA160" t="str">
            <v>-</v>
          </cell>
          <cell r="AD160" t="str">
            <v>barrier</v>
          </cell>
          <cell r="AE160" t="str">
            <v>barrier</v>
          </cell>
          <cell r="AF160" t="str">
            <v>FH</v>
          </cell>
          <cell r="AG160">
            <v>1</v>
          </cell>
          <cell r="AH160" t="str">
            <v>No Data</v>
          </cell>
          <cell r="AI160" t="str">
            <v>No Data</v>
          </cell>
          <cell r="AJ160" t="str">
            <v>Impassable</v>
          </cell>
          <cell r="AK160" t="str">
            <v>Impassable</v>
          </cell>
          <cell r="AL160" t="str">
            <v>NO</v>
          </cell>
          <cell r="AM160" t="str">
            <v>JUMPABLE</v>
          </cell>
          <cell r="AN160" t="str">
            <v>JUMPABLE</v>
          </cell>
          <cell r="AO160" t="str">
            <v>YES</v>
          </cell>
          <cell r="AP160" t="str">
            <v>HEIGHT</v>
          </cell>
          <cell r="AQ160" t="str">
            <v>NO</v>
          </cell>
          <cell r="AR160" t="str">
            <v>N/A</v>
          </cell>
          <cell r="AS160" t="str">
            <v>N/A</v>
          </cell>
          <cell r="AT160" t="str">
            <v>N/A</v>
          </cell>
          <cell r="AU160" t="str">
            <v>N/A</v>
          </cell>
          <cell r="AV160" t="str">
            <v>N/A</v>
          </cell>
          <cell r="AW160" t="str">
            <v>N/A</v>
          </cell>
          <cell r="AX160" t="str">
            <v>N/A</v>
          </cell>
          <cell r="AY160" t="str">
            <v>-</v>
          </cell>
          <cell r="AZ160" t="str">
            <v>-</v>
          </cell>
          <cell r="BA160" t="str">
            <v>-</v>
          </cell>
          <cell r="BB160" t="str">
            <v>YES</v>
          </cell>
          <cell r="BC160" t="str">
            <v>YES</v>
          </cell>
          <cell r="BD160" t="str">
            <v>-</v>
          </cell>
          <cell r="BE160" t="str">
            <v>-</v>
          </cell>
        </row>
        <row r="161">
          <cell r="A161" t="str">
            <v>Instream Barrier - LC9.1a</v>
          </cell>
          <cell r="B161" t="str">
            <v>Instream</v>
          </cell>
          <cell r="C161" t="str">
            <v>LC9.1</v>
          </cell>
          <cell r="D161">
            <v>712358</v>
          </cell>
          <cell r="E161">
            <v>4319722</v>
          </cell>
          <cell r="F161">
            <v>1</v>
          </cell>
          <cell r="G161" t="str">
            <v>Falls</v>
          </cell>
          <cell r="M161">
            <v>4</v>
          </cell>
          <cell r="S161">
            <v>4</v>
          </cell>
          <cell r="U161">
            <v>1</v>
          </cell>
          <cell r="V161">
            <v>0</v>
          </cell>
          <cell r="W161" t="str">
            <v>-</v>
          </cell>
          <cell r="X161" t="str">
            <v>-</v>
          </cell>
          <cell r="Y161" t="str">
            <v>-</v>
          </cell>
          <cell r="Z161" t="str">
            <v>-</v>
          </cell>
          <cell r="AA161" t="str">
            <v>-</v>
          </cell>
          <cell r="AD161" t="str">
            <v>barrier</v>
          </cell>
          <cell r="AE161" t="str">
            <v>barrier</v>
          </cell>
          <cell r="AF161" t="str">
            <v>FH</v>
          </cell>
          <cell r="AG161">
            <v>1</v>
          </cell>
          <cell r="AH161" t="str">
            <v>No Data</v>
          </cell>
          <cell r="AI161" t="str">
            <v>No Data</v>
          </cell>
          <cell r="AJ161" t="str">
            <v>Impassable</v>
          </cell>
          <cell r="AK161" t="str">
            <v>Impassable</v>
          </cell>
          <cell r="AL161" t="str">
            <v>NO</v>
          </cell>
          <cell r="AM161" t="str">
            <v>JUMPABLE</v>
          </cell>
          <cell r="AN161" t="str">
            <v>JUMPABLE</v>
          </cell>
          <cell r="AO161" t="str">
            <v>YES</v>
          </cell>
          <cell r="AP161" t="str">
            <v>HEIGHT</v>
          </cell>
          <cell r="AQ161" t="str">
            <v>NO</v>
          </cell>
          <cell r="AR161" t="str">
            <v>N/A</v>
          </cell>
          <cell r="AS161" t="str">
            <v>N/A</v>
          </cell>
          <cell r="AT161" t="str">
            <v>N/A</v>
          </cell>
          <cell r="AU161" t="str">
            <v>N/A</v>
          </cell>
          <cell r="AV161" t="str">
            <v>N/A</v>
          </cell>
          <cell r="AW161" t="str">
            <v>N/A</v>
          </cell>
          <cell r="AX161" t="str">
            <v>N/A</v>
          </cell>
          <cell r="AY161" t="str">
            <v>-</v>
          </cell>
          <cell r="AZ161" t="str">
            <v>-</v>
          </cell>
          <cell r="BA161" t="str">
            <v>-</v>
          </cell>
          <cell r="BB161" t="str">
            <v>YES</v>
          </cell>
          <cell r="BC161" t="str">
            <v>YES</v>
          </cell>
          <cell r="BD161" t="str">
            <v>-</v>
          </cell>
          <cell r="BE161" t="str">
            <v>-</v>
          </cell>
        </row>
        <row r="162">
          <cell r="A162" t="str">
            <v>Instream Barrier - LC9.1b</v>
          </cell>
          <cell r="B162" t="str">
            <v>Instream</v>
          </cell>
          <cell r="C162" t="str">
            <v>LC9.1</v>
          </cell>
          <cell r="D162">
            <v>712363</v>
          </cell>
          <cell r="E162">
            <v>4319724</v>
          </cell>
          <cell r="F162">
            <v>1</v>
          </cell>
          <cell r="G162" t="str">
            <v>Falls</v>
          </cell>
          <cell r="M162">
            <v>5</v>
          </cell>
          <cell r="S162">
            <v>3</v>
          </cell>
          <cell r="U162">
            <v>1</v>
          </cell>
          <cell r="V162">
            <v>0</v>
          </cell>
          <cell r="W162" t="str">
            <v>-</v>
          </cell>
          <cell r="X162" t="str">
            <v>-</v>
          </cell>
          <cell r="Y162" t="str">
            <v>-</v>
          </cell>
          <cell r="Z162" t="str">
            <v>-</v>
          </cell>
          <cell r="AA162" t="str">
            <v>-</v>
          </cell>
          <cell r="AD162" t="str">
            <v>barrier</v>
          </cell>
          <cell r="AE162" t="str">
            <v>barrier</v>
          </cell>
          <cell r="AF162" t="str">
            <v>FH</v>
          </cell>
          <cell r="AG162">
            <v>1</v>
          </cell>
          <cell r="AH162" t="str">
            <v>No Data</v>
          </cell>
          <cell r="AI162" t="str">
            <v>No Data</v>
          </cell>
          <cell r="AJ162" t="str">
            <v>Impassable</v>
          </cell>
          <cell r="AK162" t="str">
            <v>Impassable</v>
          </cell>
          <cell r="AL162" t="str">
            <v>NO</v>
          </cell>
          <cell r="AM162" t="str">
            <v>JUMPABLE</v>
          </cell>
          <cell r="AN162" t="str">
            <v>JUMPABLE</v>
          </cell>
          <cell r="AO162" t="str">
            <v>YES</v>
          </cell>
          <cell r="AP162" t="str">
            <v>HEIGHT</v>
          </cell>
          <cell r="AQ162" t="str">
            <v>NO</v>
          </cell>
          <cell r="AR162" t="str">
            <v>N/A</v>
          </cell>
          <cell r="AS162" t="str">
            <v>N/A</v>
          </cell>
          <cell r="AT162" t="str">
            <v>N/A</v>
          </cell>
          <cell r="AU162" t="str">
            <v>N/A</v>
          </cell>
          <cell r="AV162" t="str">
            <v>N/A</v>
          </cell>
          <cell r="AW162" t="str">
            <v>N/A</v>
          </cell>
          <cell r="AX162" t="str">
            <v>N/A</v>
          </cell>
          <cell r="AY162" t="str">
            <v>-</v>
          </cell>
          <cell r="AZ162" t="str">
            <v>-</v>
          </cell>
          <cell r="BA162" t="str">
            <v>-</v>
          </cell>
          <cell r="BB162" t="str">
            <v>YES</v>
          </cell>
          <cell r="BC162" t="str">
            <v>YES</v>
          </cell>
          <cell r="BD162" t="str">
            <v>-</v>
          </cell>
          <cell r="BE162" t="str">
            <v>-</v>
          </cell>
        </row>
        <row r="163">
          <cell r="A163" t="str">
            <v>Instream Barrier - LC9.8</v>
          </cell>
          <cell r="B163" t="str">
            <v>Instream</v>
          </cell>
          <cell r="C163" t="str">
            <v>LC9.8</v>
          </cell>
          <cell r="D163">
            <v>713247</v>
          </cell>
          <cell r="E163">
            <v>4320390</v>
          </cell>
          <cell r="F163">
            <v>1</v>
          </cell>
          <cell r="G163" t="str">
            <v>Falls</v>
          </cell>
          <cell r="M163">
            <v>4</v>
          </cell>
          <cell r="S163">
            <v>2.2</v>
          </cell>
          <cell r="U163">
            <v>1</v>
          </cell>
          <cell r="V163">
            <v>0</v>
          </cell>
          <cell r="W163" t="str">
            <v>-</v>
          </cell>
          <cell r="X163" t="str">
            <v>-</v>
          </cell>
          <cell r="Y163" t="str">
            <v>-</v>
          </cell>
          <cell r="Z163" t="str">
            <v>-</v>
          </cell>
          <cell r="AA163" t="str">
            <v>-</v>
          </cell>
          <cell r="AD163" t="str">
            <v>barrier</v>
          </cell>
          <cell r="AE163" t="str">
            <v>barrier</v>
          </cell>
          <cell r="AF163" t="str">
            <v>FH</v>
          </cell>
          <cell r="AG163">
            <v>1</v>
          </cell>
          <cell r="AH163" t="str">
            <v>No Data</v>
          </cell>
          <cell r="AI163" t="str">
            <v>No Data</v>
          </cell>
          <cell r="AJ163" t="str">
            <v>Impassable</v>
          </cell>
          <cell r="AK163" t="str">
            <v>Impassable</v>
          </cell>
          <cell r="AL163" t="str">
            <v>NO</v>
          </cell>
          <cell r="AM163" t="str">
            <v>JUMPABLE</v>
          </cell>
          <cell r="AN163" t="str">
            <v>JUMPABLE</v>
          </cell>
          <cell r="AO163" t="str">
            <v>YES</v>
          </cell>
          <cell r="AP163" t="str">
            <v>HEIGHT</v>
          </cell>
          <cell r="AQ163" t="str">
            <v>NO</v>
          </cell>
          <cell r="AR163" t="str">
            <v>N/A</v>
          </cell>
          <cell r="AS163" t="str">
            <v>N/A</v>
          </cell>
          <cell r="AT163" t="str">
            <v>N/A</v>
          </cell>
          <cell r="AU163" t="str">
            <v>N/A</v>
          </cell>
          <cell r="AV163" t="str">
            <v>N/A</v>
          </cell>
          <cell r="AW163" t="str">
            <v>N/A</v>
          </cell>
          <cell r="AX163" t="str">
            <v>N/A</v>
          </cell>
          <cell r="AY163" t="str">
            <v>-</v>
          </cell>
          <cell r="AZ163" t="str">
            <v>-</v>
          </cell>
          <cell r="BA163" t="str">
            <v>-</v>
          </cell>
          <cell r="BB163" t="str">
            <v>YES</v>
          </cell>
          <cell r="BC163" t="str">
            <v>YES</v>
          </cell>
          <cell r="BD163" t="str">
            <v>-</v>
          </cell>
          <cell r="BE163" t="str">
            <v>-</v>
          </cell>
        </row>
        <row r="164">
          <cell r="A164" t="str">
            <v>Instream Barrier - LC11.0</v>
          </cell>
          <cell r="B164" t="str">
            <v>Instream</v>
          </cell>
          <cell r="C164" t="str">
            <v>LC11.0</v>
          </cell>
          <cell r="D164">
            <v>714449</v>
          </cell>
          <cell r="E164">
            <v>4321691</v>
          </cell>
          <cell r="F164">
            <v>1</v>
          </cell>
          <cell r="G164" t="str">
            <v>Falls</v>
          </cell>
          <cell r="M164">
            <v>9</v>
          </cell>
          <cell r="S164">
            <v>6.5</v>
          </cell>
          <cell r="U164">
            <v>1</v>
          </cell>
          <cell r="V164">
            <v>0</v>
          </cell>
          <cell r="W164" t="str">
            <v>-</v>
          </cell>
          <cell r="X164" t="str">
            <v>-</v>
          </cell>
          <cell r="Y164" t="str">
            <v>-</v>
          </cell>
          <cell r="Z164" t="str">
            <v>-</v>
          </cell>
          <cell r="AA164" t="str">
            <v>-</v>
          </cell>
          <cell r="AD164" t="str">
            <v>barrier</v>
          </cell>
          <cell r="AE164" t="str">
            <v>barrier</v>
          </cell>
          <cell r="AF164" t="str">
            <v>FH</v>
          </cell>
          <cell r="AG164">
            <v>1</v>
          </cell>
          <cell r="AH164" t="str">
            <v>No Data</v>
          </cell>
          <cell r="AI164" t="str">
            <v>No Data</v>
          </cell>
          <cell r="AJ164" t="str">
            <v>Impassable</v>
          </cell>
          <cell r="AK164" t="str">
            <v>Impassable</v>
          </cell>
          <cell r="AL164" t="str">
            <v>NO</v>
          </cell>
          <cell r="AM164" t="str">
            <v>JUMPABLE</v>
          </cell>
          <cell r="AN164" t="str">
            <v>JUMPABLE</v>
          </cell>
          <cell r="AO164" t="str">
            <v>YES</v>
          </cell>
          <cell r="AP164" t="str">
            <v>HEIGHT</v>
          </cell>
          <cell r="AQ164" t="str">
            <v>NO</v>
          </cell>
          <cell r="AR164" t="str">
            <v>N/A</v>
          </cell>
          <cell r="AS164" t="str">
            <v>N/A</v>
          </cell>
          <cell r="AT164" t="str">
            <v>N/A</v>
          </cell>
          <cell r="AU164" t="str">
            <v>N/A</v>
          </cell>
          <cell r="AV164" t="str">
            <v>N/A</v>
          </cell>
          <cell r="AW164" t="str">
            <v>N/A</v>
          </cell>
          <cell r="AX164" t="str">
            <v>N/A</v>
          </cell>
          <cell r="AY164" t="str">
            <v>-</v>
          </cell>
          <cell r="AZ164" t="str">
            <v>-</v>
          </cell>
          <cell r="BA164" t="str">
            <v>-</v>
          </cell>
          <cell r="BB164" t="str">
            <v>YES</v>
          </cell>
          <cell r="BC164" t="str">
            <v>YES</v>
          </cell>
          <cell r="BD164" t="str">
            <v>-</v>
          </cell>
          <cell r="BE164" t="str">
            <v>-</v>
          </cell>
        </row>
        <row r="165">
          <cell r="A165" t="str">
            <v>Instream Barrier - LC11.2a</v>
          </cell>
          <cell r="B165" t="str">
            <v>Instream</v>
          </cell>
          <cell r="C165" t="str">
            <v>LC11.2</v>
          </cell>
          <cell r="D165">
            <v>714826</v>
          </cell>
          <cell r="E165">
            <v>4321850</v>
          </cell>
          <cell r="F165">
            <v>1</v>
          </cell>
          <cell r="G165" t="str">
            <v>Chute</v>
          </cell>
          <cell r="M165">
            <v>2</v>
          </cell>
          <cell r="S165">
            <v>1.1</v>
          </cell>
          <cell r="T165" t="str">
            <v>-</v>
          </cell>
          <cell r="U165" t="str">
            <v>-</v>
          </cell>
          <cell r="V165" t="str">
            <v>-</v>
          </cell>
          <cell r="W165" t="str">
            <v>-</v>
          </cell>
          <cell r="X165" t="str">
            <v>-</v>
          </cell>
          <cell r="Y165" t="str">
            <v>-</v>
          </cell>
          <cell r="Z165" t="str">
            <v>-</v>
          </cell>
          <cell r="AA165" t="str">
            <v>-</v>
          </cell>
          <cell r="AC165" t="str">
            <v>Bedrock sheet.</v>
          </cell>
          <cell r="AD165" t="str">
            <v>barrier</v>
          </cell>
          <cell r="AE165" t="str">
            <v>barrier</v>
          </cell>
          <cell r="AF165" t="str">
            <v>CD,CV</v>
          </cell>
          <cell r="AG165">
            <v>1</v>
          </cell>
          <cell r="AH165" t="str">
            <v>N/A</v>
          </cell>
          <cell r="AI165" t="str">
            <v>No Data</v>
          </cell>
          <cell r="AJ165" t="str">
            <v>N/A</v>
          </cell>
          <cell r="AK165" t="str">
            <v>N/A</v>
          </cell>
          <cell r="AL165" t="str">
            <v>N/A</v>
          </cell>
          <cell r="AM165" t="str">
            <v>N/A</v>
          </cell>
          <cell r="AN165" t="str">
            <v>N/A</v>
          </cell>
          <cell r="AO165" t="str">
            <v>N/A</v>
          </cell>
          <cell r="AP165" t="str">
            <v>N/A</v>
          </cell>
          <cell r="AR165" t="str">
            <v>No Data</v>
          </cell>
          <cell r="AS165" t="str">
            <v>No Data</v>
          </cell>
          <cell r="AT165" t="str">
            <v>No Data</v>
          </cell>
          <cell r="AU165" t="str">
            <v>No Data</v>
          </cell>
          <cell r="AV165" t="str">
            <v>No Data</v>
          </cell>
          <cell r="AW165" t="str">
            <v>N/A</v>
          </cell>
          <cell r="AX165" t="str">
            <v>N/A</v>
          </cell>
          <cell r="AY165" t="str">
            <v>-</v>
          </cell>
          <cell r="AZ165" t="str">
            <v>-</v>
          </cell>
          <cell r="BA165" t="str">
            <v>-</v>
          </cell>
          <cell r="BB165" t="str">
            <v>-</v>
          </cell>
          <cell r="BC165" t="str">
            <v>-</v>
          </cell>
          <cell r="BD165" t="str">
            <v>No Data</v>
          </cell>
          <cell r="BE165" t="str">
            <v>No Data</v>
          </cell>
        </row>
        <row r="166">
          <cell r="A166" t="str">
            <v>Instream Barrier - LC11.2b</v>
          </cell>
          <cell r="B166" t="str">
            <v>Instream</v>
          </cell>
          <cell r="C166" t="str">
            <v>LC11.2</v>
          </cell>
          <cell r="D166">
            <v>714840</v>
          </cell>
          <cell r="E166">
            <v>4321863</v>
          </cell>
          <cell r="F166">
            <v>1</v>
          </cell>
          <cell r="G166" t="str">
            <v>Falls</v>
          </cell>
          <cell r="M166">
            <v>2.2</v>
          </cell>
          <cell r="S166">
            <v>1</v>
          </cell>
          <cell r="U166">
            <v>1</v>
          </cell>
          <cell r="V166">
            <v>0</v>
          </cell>
          <cell r="W166" t="str">
            <v>-</v>
          </cell>
          <cell r="X166" t="str">
            <v>-</v>
          </cell>
          <cell r="Y166" t="str">
            <v>-</v>
          </cell>
          <cell r="Z166" t="str">
            <v>-</v>
          </cell>
          <cell r="AA166" t="str">
            <v>-</v>
          </cell>
          <cell r="AD166" t="str">
            <v>barrier</v>
          </cell>
          <cell r="AE166" t="str">
            <v>barrier</v>
          </cell>
          <cell r="AF166" t="str">
            <v>FH</v>
          </cell>
          <cell r="AG166">
            <v>1</v>
          </cell>
          <cell r="AH166" t="str">
            <v>No Data</v>
          </cell>
          <cell r="AI166" t="str">
            <v>No Data</v>
          </cell>
          <cell r="AJ166" t="str">
            <v>JUMPABLE</v>
          </cell>
          <cell r="AK166" t="str">
            <v>Impassable</v>
          </cell>
          <cell r="AL166" t="str">
            <v>Potential</v>
          </cell>
          <cell r="AM166" t="str">
            <v>JUMPABLE</v>
          </cell>
          <cell r="AN166" t="str">
            <v>JUMPABLE</v>
          </cell>
          <cell r="AO166" t="str">
            <v>YES</v>
          </cell>
          <cell r="AP166" t="str">
            <v>CHECK CURVES</v>
          </cell>
          <cell r="AQ166" t="str">
            <v>NO</v>
          </cell>
          <cell r="AR166" t="str">
            <v>N/A</v>
          </cell>
          <cell r="AS166" t="str">
            <v>N/A</v>
          </cell>
          <cell r="AT166" t="str">
            <v>N/A</v>
          </cell>
          <cell r="AU166" t="str">
            <v>N/A</v>
          </cell>
          <cell r="AV166" t="str">
            <v>N/A</v>
          </cell>
          <cell r="AW166" t="str">
            <v>N/A</v>
          </cell>
          <cell r="AX166" t="str">
            <v>N/A</v>
          </cell>
          <cell r="AY166" t="str">
            <v>-</v>
          </cell>
          <cell r="AZ166" t="str">
            <v>-</v>
          </cell>
          <cell r="BA166" t="str">
            <v>-</v>
          </cell>
          <cell r="BB166" t="str">
            <v>YES</v>
          </cell>
          <cell r="BC166" t="str">
            <v>YES</v>
          </cell>
          <cell r="BD166" t="str">
            <v>-</v>
          </cell>
          <cell r="BE166" t="str">
            <v>-</v>
          </cell>
        </row>
        <row r="167">
          <cell r="A167" t="str">
            <v>Instream Barrier - LC11.4</v>
          </cell>
          <cell r="B167" t="str">
            <v>Instream</v>
          </cell>
          <cell r="C167" t="str">
            <v>LC11.4</v>
          </cell>
          <cell r="D167">
            <v>715011</v>
          </cell>
          <cell r="E167">
            <v>4322020</v>
          </cell>
          <cell r="F167">
            <v>1</v>
          </cell>
          <cell r="G167" t="str">
            <v>Falls</v>
          </cell>
          <cell r="M167">
            <v>3</v>
          </cell>
          <cell r="S167">
            <v>0.3</v>
          </cell>
          <cell r="U167">
            <v>1</v>
          </cell>
          <cell r="V167">
            <v>0</v>
          </cell>
          <cell r="W167" t="str">
            <v>-</v>
          </cell>
          <cell r="X167" t="str">
            <v>-</v>
          </cell>
          <cell r="Y167" t="str">
            <v>-</v>
          </cell>
          <cell r="Z167" t="str">
            <v>-</v>
          </cell>
          <cell r="AA167" t="str">
            <v>-</v>
          </cell>
          <cell r="AD167" t="str">
            <v>barrier</v>
          </cell>
          <cell r="AE167" t="str">
            <v>barrier</v>
          </cell>
          <cell r="AF167" t="str">
            <v>FH PD</v>
          </cell>
          <cell r="AG167">
            <v>1</v>
          </cell>
          <cell r="AH167" t="str">
            <v>No Data</v>
          </cell>
          <cell r="AI167" t="str">
            <v>No Data</v>
          </cell>
          <cell r="AJ167" t="str">
            <v>JUMPABLE</v>
          </cell>
          <cell r="AK167" t="str">
            <v>Impassable</v>
          </cell>
          <cell r="AL167" t="str">
            <v>Potential</v>
          </cell>
          <cell r="AM167" t="str">
            <v>JUMPABLE</v>
          </cell>
          <cell r="AN167" t="str">
            <v>JUMPABLE</v>
          </cell>
          <cell r="AO167" t="str">
            <v>YES</v>
          </cell>
          <cell r="AP167" t="str">
            <v>CHECK CURVES</v>
          </cell>
          <cell r="AQ167" t="str">
            <v>NO</v>
          </cell>
          <cell r="AR167" t="str">
            <v>N/A</v>
          </cell>
          <cell r="AS167" t="str">
            <v>N/A</v>
          </cell>
          <cell r="AT167" t="str">
            <v>N/A</v>
          </cell>
          <cell r="AU167" t="str">
            <v>N/A</v>
          </cell>
          <cell r="AV167" t="str">
            <v>N/A</v>
          </cell>
          <cell r="AW167" t="str">
            <v>N/A</v>
          </cell>
          <cell r="AX167" t="str">
            <v>N/A</v>
          </cell>
          <cell r="AY167" t="str">
            <v>-</v>
          </cell>
          <cell r="AZ167" t="str">
            <v>-</v>
          </cell>
          <cell r="BA167" t="str">
            <v>-</v>
          </cell>
          <cell r="BB167" t="str">
            <v>YES</v>
          </cell>
          <cell r="BC167" t="str">
            <v>YES</v>
          </cell>
          <cell r="BD167" t="str">
            <v>-</v>
          </cell>
          <cell r="BE167" t="str">
            <v>-</v>
          </cell>
        </row>
        <row r="168">
          <cell r="A168" t="str">
            <v>North AND South Forks Long Canyon Creek - LC11.4</v>
          </cell>
          <cell r="B168" t="str">
            <v>Confluence</v>
          </cell>
          <cell r="C168" t="str">
            <v>LC11.4</v>
          </cell>
          <cell r="D168">
            <v>715085</v>
          </cell>
          <cell r="E168">
            <v>4322064</v>
          </cell>
          <cell r="F168" t="str">
            <v>-</v>
          </cell>
          <cell r="G168" t="str">
            <v>No Barrier</v>
          </cell>
          <cell r="H168" t="str">
            <v>-</v>
          </cell>
          <cell r="I168" t="str">
            <v>-</v>
          </cell>
          <cell r="J168" t="str">
            <v>-</v>
          </cell>
          <cell r="K168" t="str">
            <v>-</v>
          </cell>
          <cell r="L168" t="str">
            <v>-</v>
          </cell>
          <cell r="M168" t="str">
            <v>-</v>
          </cell>
          <cell r="N168" t="str">
            <v>-</v>
          </cell>
          <cell r="O168" t="str">
            <v>-</v>
          </cell>
          <cell r="P168" t="str">
            <v>-</v>
          </cell>
          <cell r="Q168" t="str">
            <v>-</v>
          </cell>
          <cell r="R168" t="str">
            <v>-</v>
          </cell>
          <cell r="S168" t="str">
            <v>-</v>
          </cell>
          <cell r="T168" t="str">
            <v>-</v>
          </cell>
          <cell r="U168" t="str">
            <v>-</v>
          </cell>
          <cell r="V168" t="str">
            <v>-</v>
          </cell>
          <cell r="W168" t="str">
            <v>-</v>
          </cell>
          <cell r="X168" t="str">
            <v>-</v>
          </cell>
          <cell r="Y168" t="str">
            <v>-</v>
          </cell>
          <cell r="Z168" t="str">
            <v>-</v>
          </cell>
          <cell r="AA168" t="str">
            <v>-</v>
          </cell>
          <cell r="AG168">
            <v>1</v>
          </cell>
          <cell r="AH168" t="str">
            <v>N/A</v>
          </cell>
          <cell r="AI168" t="str">
            <v>N/A</v>
          </cell>
          <cell r="AJ168" t="str">
            <v>N/A</v>
          </cell>
          <cell r="AK168" t="str">
            <v>N/A</v>
          </cell>
          <cell r="AL168" t="str">
            <v>N/A</v>
          </cell>
          <cell r="AM168" t="str">
            <v>N/A</v>
          </cell>
          <cell r="AN168" t="str">
            <v>N/A</v>
          </cell>
          <cell r="AO168" t="str">
            <v>N/A</v>
          </cell>
          <cell r="AP168" t="str">
            <v>N/A</v>
          </cell>
          <cell r="AR168" t="str">
            <v>N/A</v>
          </cell>
          <cell r="AS168" t="str">
            <v>N/A</v>
          </cell>
          <cell r="AT168" t="str">
            <v>N/A</v>
          </cell>
          <cell r="AU168" t="str">
            <v>N/A</v>
          </cell>
          <cell r="AV168" t="str">
            <v>N/A</v>
          </cell>
          <cell r="AW168" t="str">
            <v>N/A</v>
          </cell>
          <cell r="AX168" t="str">
            <v>N/A</v>
          </cell>
          <cell r="AY168" t="str">
            <v>-</v>
          </cell>
          <cell r="AZ168" t="str">
            <v>-</v>
          </cell>
          <cell r="BA168" t="str">
            <v>-</v>
          </cell>
          <cell r="BB168" t="str">
            <v>-</v>
          </cell>
          <cell r="BC168" t="str">
            <v>-</v>
          </cell>
          <cell r="BD168" t="str">
            <v>-</v>
          </cell>
          <cell r="BE168" t="str">
            <v>-</v>
          </cell>
        </row>
        <row r="169">
          <cell r="A169" t="str">
            <v>North Fork Long Canyon Creek</v>
          </cell>
          <cell r="AH169" t="str">
            <v>N/A</v>
          </cell>
          <cell r="AI169" t="str">
            <v>No Data</v>
          </cell>
          <cell r="AJ169" t="str">
            <v>N/A</v>
          </cell>
          <cell r="AK169" t="str">
            <v>N/A</v>
          </cell>
          <cell r="AL169" t="str">
            <v>N/A</v>
          </cell>
          <cell r="AM169" t="str">
            <v>N/A</v>
          </cell>
          <cell r="AN169" t="str">
            <v>N/A</v>
          </cell>
          <cell r="AO169" t="str">
            <v>N/A</v>
          </cell>
          <cell r="AP169" t="str">
            <v>N/A</v>
          </cell>
          <cell r="AR169" t="str">
            <v>N/A</v>
          </cell>
          <cell r="AS169" t="str">
            <v>N/A</v>
          </cell>
          <cell r="AT169" t="str">
            <v>N/A</v>
          </cell>
          <cell r="AU169" t="str">
            <v>N/A</v>
          </cell>
          <cell r="AV169" t="str">
            <v>N/A</v>
          </cell>
          <cell r="AW169" t="str">
            <v>N/A</v>
          </cell>
          <cell r="AX169" t="str">
            <v>N/A</v>
          </cell>
          <cell r="AY169" t="str">
            <v>-</v>
          </cell>
          <cell r="AZ169" t="str">
            <v>-</v>
          </cell>
          <cell r="BA169" t="str">
            <v>-</v>
          </cell>
          <cell r="BB169" t="str">
            <v>-</v>
          </cell>
          <cell r="BC169" t="str">
            <v>-</v>
          </cell>
          <cell r="BD169" t="str">
            <v>-</v>
          </cell>
          <cell r="BE169" t="str">
            <v>-</v>
          </cell>
        </row>
        <row r="170">
          <cell r="A170" t="str">
            <v>Instream Barrier - NFLC0.1</v>
          </cell>
          <cell r="B170" t="str">
            <v>Instream</v>
          </cell>
          <cell r="C170" t="str">
            <v>NFLC0.1</v>
          </cell>
          <cell r="D170">
            <v>715027</v>
          </cell>
          <cell r="E170">
            <v>4322285</v>
          </cell>
          <cell r="F170">
            <v>1</v>
          </cell>
          <cell r="G170" t="str">
            <v>Falls</v>
          </cell>
          <cell r="M170">
            <v>6</v>
          </cell>
          <cell r="S170">
            <v>2.2</v>
          </cell>
          <cell r="U170">
            <v>1</v>
          </cell>
          <cell r="V170">
            <v>0</v>
          </cell>
          <cell r="W170" t="str">
            <v>-</v>
          </cell>
          <cell r="X170" t="str">
            <v>-</v>
          </cell>
          <cell r="Y170" t="str">
            <v>-</v>
          </cell>
          <cell r="Z170" t="str">
            <v>-</v>
          </cell>
          <cell r="AA170" t="str">
            <v>-</v>
          </cell>
          <cell r="AD170" t="str">
            <v>barrier</v>
          </cell>
          <cell r="AE170" t="str">
            <v>barrier</v>
          </cell>
          <cell r="AF170" t="str">
            <v>FH</v>
          </cell>
          <cell r="AG170">
            <v>1</v>
          </cell>
          <cell r="AH170" t="str">
            <v>No Data</v>
          </cell>
          <cell r="AI170" t="str">
            <v>No Data</v>
          </cell>
          <cell r="AJ170" t="str">
            <v>Impassable</v>
          </cell>
          <cell r="AK170" t="str">
            <v>Impassable</v>
          </cell>
          <cell r="AL170" t="str">
            <v>NO</v>
          </cell>
          <cell r="AM170" t="str">
            <v>JUMPABLE</v>
          </cell>
          <cell r="AN170" t="str">
            <v>JUMPABLE</v>
          </cell>
          <cell r="AO170" t="str">
            <v>YES</v>
          </cell>
          <cell r="AP170" t="str">
            <v>HEIGHT</v>
          </cell>
          <cell r="AQ170" t="str">
            <v>NO</v>
          </cell>
          <cell r="AR170" t="str">
            <v>N/A</v>
          </cell>
          <cell r="AS170" t="str">
            <v>N/A</v>
          </cell>
          <cell r="AT170" t="str">
            <v>N/A</v>
          </cell>
          <cell r="AU170" t="str">
            <v>N/A</v>
          </cell>
          <cell r="AV170" t="str">
            <v>N/A</v>
          </cell>
          <cell r="AW170" t="str">
            <v>N/A</v>
          </cell>
          <cell r="AX170" t="str">
            <v>N/A</v>
          </cell>
          <cell r="AY170" t="str">
            <v>-</v>
          </cell>
          <cell r="AZ170" t="str">
            <v>-</v>
          </cell>
          <cell r="BA170" t="str">
            <v>-</v>
          </cell>
          <cell r="BB170" t="str">
            <v>YES</v>
          </cell>
          <cell r="BC170" t="str">
            <v>YES</v>
          </cell>
          <cell r="BD170" t="str">
            <v>-</v>
          </cell>
          <cell r="BE170" t="str">
            <v>-</v>
          </cell>
        </row>
        <row r="171">
          <cell r="A171" t="str">
            <v>River Crossing of Hell Hole - Middle Fork Tunnel</v>
          </cell>
          <cell r="B171" t="str">
            <v>Infrastructure</v>
          </cell>
          <cell r="C171" t="str">
            <v>NFLC0.6</v>
          </cell>
          <cell r="D171">
            <v>715166</v>
          </cell>
          <cell r="E171">
            <v>4322914</v>
          </cell>
          <cell r="F171">
            <v>1</v>
          </cell>
          <cell r="G171" t="str">
            <v>Falls</v>
          </cell>
          <cell r="H171" t="str">
            <v>Check Stage 10/17/07</v>
          </cell>
          <cell r="I171">
            <v>85</v>
          </cell>
          <cell r="J171">
            <v>0.1</v>
          </cell>
          <cell r="K171">
            <v>0.4</v>
          </cell>
          <cell r="L171">
            <v>0</v>
          </cell>
          <cell r="M171">
            <v>9.3</v>
          </cell>
          <cell r="N171" t="str">
            <v>-</v>
          </cell>
          <cell r="O171" t="str">
            <v>-</v>
          </cell>
          <cell r="P171" t="str">
            <v>-</v>
          </cell>
          <cell r="Q171" t="str">
            <v>-</v>
          </cell>
          <cell r="R171" t="str">
            <v>-</v>
          </cell>
          <cell r="S171">
            <v>1</v>
          </cell>
          <cell r="T171">
            <v>0.1</v>
          </cell>
          <cell r="U171">
            <v>0</v>
          </cell>
          <cell r="V171">
            <v>0.1</v>
          </cell>
          <cell r="W171" t="str">
            <v>-</v>
          </cell>
          <cell r="X171" t="str">
            <v>-</v>
          </cell>
          <cell r="Y171" t="str">
            <v>-</v>
          </cell>
          <cell r="Z171" t="str">
            <v>-</v>
          </cell>
          <cell r="AA171" t="str">
            <v>-</v>
          </cell>
          <cell r="AC171" t="str">
            <v>Minimal water spilling over top of barrier.</v>
          </cell>
          <cell r="AD171" t="str">
            <v>barrier</v>
          </cell>
          <cell r="AE171" t="str">
            <v>barrier</v>
          </cell>
          <cell r="AF171" t="str">
            <v>FH LD</v>
          </cell>
          <cell r="AG171">
            <v>1</v>
          </cell>
          <cell r="AH171" t="str">
            <v>Optimal</v>
          </cell>
          <cell r="AI171" t="str">
            <v>Reduced</v>
          </cell>
          <cell r="AJ171" t="str">
            <v>Impassable</v>
          </cell>
          <cell r="AK171" t="str">
            <v>Impassable</v>
          </cell>
          <cell r="AL171" t="str">
            <v>NO</v>
          </cell>
          <cell r="AM171" t="str">
            <v>JUMPABLE</v>
          </cell>
          <cell r="AN171" t="str">
            <v>JUMPABLE</v>
          </cell>
          <cell r="AO171" t="str">
            <v>YES</v>
          </cell>
          <cell r="AP171" t="str">
            <v>HEIGHT</v>
          </cell>
          <cell r="AR171" t="str">
            <v>N/A</v>
          </cell>
          <cell r="AS171" t="str">
            <v>N/A</v>
          </cell>
          <cell r="AT171" t="str">
            <v>N/A</v>
          </cell>
          <cell r="AU171" t="str">
            <v>N/A</v>
          </cell>
          <cell r="AV171" t="str">
            <v>N/A</v>
          </cell>
          <cell r="AW171" t="str">
            <v>N/A</v>
          </cell>
          <cell r="AX171" t="str">
            <v>N/A</v>
          </cell>
          <cell r="AY171" t="str">
            <v>-</v>
          </cell>
          <cell r="AZ171" t="str">
            <v>YES</v>
          </cell>
          <cell r="BA171" t="str">
            <v>-</v>
          </cell>
          <cell r="BB171" t="str">
            <v>YES</v>
          </cell>
          <cell r="BC171" t="str">
            <v>-</v>
          </cell>
          <cell r="BD171" t="str">
            <v>-</v>
          </cell>
          <cell r="BE171" t="str">
            <v>-</v>
          </cell>
        </row>
        <row r="172">
          <cell r="A172" t="str">
            <v>Instream Barrier - NFLC0.6</v>
          </cell>
          <cell r="B172" t="str">
            <v>Instream</v>
          </cell>
          <cell r="C172" t="str">
            <v>NFLC0.6</v>
          </cell>
          <cell r="D172">
            <v>715156</v>
          </cell>
          <cell r="E172">
            <v>4322961</v>
          </cell>
          <cell r="F172">
            <v>1</v>
          </cell>
          <cell r="G172" t="str">
            <v>Falls</v>
          </cell>
          <cell r="M172">
            <v>2.4</v>
          </cell>
          <cell r="S172">
            <v>0.5</v>
          </cell>
          <cell r="U172">
            <v>1</v>
          </cell>
          <cell r="V172">
            <v>0</v>
          </cell>
          <cell r="W172" t="str">
            <v>-</v>
          </cell>
          <cell r="X172" t="str">
            <v>-</v>
          </cell>
          <cell r="Y172" t="str">
            <v>-</v>
          </cell>
          <cell r="Z172" t="str">
            <v>-</v>
          </cell>
          <cell r="AA172" t="str">
            <v>-</v>
          </cell>
          <cell r="AD172" t="str">
            <v>barrier</v>
          </cell>
          <cell r="AE172" t="str">
            <v>barrier</v>
          </cell>
          <cell r="AF172" t="str">
            <v>FH PD</v>
          </cell>
          <cell r="AG172">
            <v>1</v>
          </cell>
          <cell r="AH172" t="str">
            <v>No Data</v>
          </cell>
          <cell r="AI172" t="str">
            <v>No Data</v>
          </cell>
          <cell r="AJ172" t="str">
            <v>JUMPABLE</v>
          </cell>
          <cell r="AK172" t="str">
            <v>Impassable</v>
          </cell>
          <cell r="AL172" t="str">
            <v>Potential</v>
          </cell>
          <cell r="AM172" t="str">
            <v>JUMPABLE</v>
          </cell>
          <cell r="AN172" t="str">
            <v>JUMPABLE</v>
          </cell>
          <cell r="AO172" t="str">
            <v>YES</v>
          </cell>
          <cell r="AP172" t="str">
            <v>CHECK CURVES</v>
          </cell>
          <cell r="AQ172" t="str">
            <v>NO</v>
          </cell>
          <cell r="AR172" t="str">
            <v>N/A</v>
          </cell>
          <cell r="AS172" t="str">
            <v>N/A</v>
          </cell>
          <cell r="AT172" t="str">
            <v>N/A</v>
          </cell>
          <cell r="AU172" t="str">
            <v>N/A</v>
          </cell>
          <cell r="AV172" t="str">
            <v>N/A</v>
          </cell>
          <cell r="AW172" t="str">
            <v>N/A</v>
          </cell>
          <cell r="AX172" t="str">
            <v>N/A</v>
          </cell>
          <cell r="AY172" t="str">
            <v>-</v>
          </cell>
          <cell r="AZ172" t="str">
            <v>-</v>
          </cell>
          <cell r="BA172" t="str">
            <v>-</v>
          </cell>
          <cell r="BB172" t="str">
            <v>YES</v>
          </cell>
          <cell r="BC172" t="str">
            <v>YES</v>
          </cell>
          <cell r="BD172" t="str">
            <v>-</v>
          </cell>
          <cell r="BE172" t="str">
            <v>-</v>
          </cell>
        </row>
        <row r="173">
          <cell r="A173" t="str">
            <v>Instream Barrier - NFLC0.7</v>
          </cell>
          <cell r="B173" t="str">
            <v>Instream</v>
          </cell>
          <cell r="C173" t="str">
            <v>NFLC0.7</v>
          </cell>
          <cell r="D173">
            <v>715226</v>
          </cell>
          <cell r="E173">
            <v>4323167</v>
          </cell>
          <cell r="F173">
            <v>1</v>
          </cell>
          <cell r="G173" t="str">
            <v>Falls</v>
          </cell>
          <cell r="M173">
            <v>2.4</v>
          </cell>
          <cell r="S173">
            <v>0.1</v>
          </cell>
          <cell r="U173">
            <v>1</v>
          </cell>
          <cell r="V173">
            <v>0</v>
          </cell>
          <cell r="W173" t="str">
            <v>-</v>
          </cell>
          <cell r="X173" t="str">
            <v>-</v>
          </cell>
          <cell r="Y173" t="str">
            <v>-</v>
          </cell>
          <cell r="Z173" t="str">
            <v>-</v>
          </cell>
          <cell r="AA173" t="str">
            <v>-</v>
          </cell>
          <cell r="AD173" t="str">
            <v>barrier</v>
          </cell>
          <cell r="AE173" t="str">
            <v>barrier</v>
          </cell>
          <cell r="AF173" t="str">
            <v>FH PD</v>
          </cell>
          <cell r="AG173">
            <v>1</v>
          </cell>
          <cell r="AH173" t="str">
            <v>No Data</v>
          </cell>
          <cell r="AI173" t="str">
            <v>No Data</v>
          </cell>
          <cell r="AJ173" t="str">
            <v>JUMPABLE</v>
          </cell>
          <cell r="AK173" t="str">
            <v>Impassable</v>
          </cell>
          <cell r="AL173" t="str">
            <v>Potential</v>
          </cell>
          <cell r="AM173" t="str">
            <v>JUMPABLE</v>
          </cell>
          <cell r="AN173" t="str">
            <v>JUMPABLE</v>
          </cell>
          <cell r="AO173" t="str">
            <v>YES</v>
          </cell>
          <cell r="AP173" t="str">
            <v>CHECK CURVES</v>
          </cell>
          <cell r="AQ173" t="str">
            <v>NO</v>
          </cell>
          <cell r="AR173" t="str">
            <v>N/A</v>
          </cell>
          <cell r="AS173" t="str">
            <v>N/A</v>
          </cell>
          <cell r="AT173" t="str">
            <v>N/A</v>
          </cell>
          <cell r="AU173" t="str">
            <v>N/A</v>
          </cell>
          <cell r="AV173" t="str">
            <v>N/A</v>
          </cell>
          <cell r="AW173" t="str">
            <v>N/A</v>
          </cell>
          <cell r="AX173" t="str">
            <v>N/A</v>
          </cell>
          <cell r="AY173" t="str">
            <v>-</v>
          </cell>
          <cell r="AZ173" t="str">
            <v>-</v>
          </cell>
          <cell r="BA173" t="str">
            <v>-</v>
          </cell>
          <cell r="BB173" t="str">
            <v>YES</v>
          </cell>
          <cell r="BC173" t="str">
            <v>YES</v>
          </cell>
          <cell r="BD173" t="str">
            <v>-</v>
          </cell>
          <cell r="BE173" t="str">
            <v>-</v>
          </cell>
        </row>
        <row r="174">
          <cell r="A174" t="str">
            <v>Instream Barrier - NFLC0.9</v>
          </cell>
          <cell r="B174" t="str">
            <v>Instream</v>
          </cell>
          <cell r="C174" t="str">
            <v>NFLC0.9</v>
          </cell>
          <cell r="D174">
            <v>715347</v>
          </cell>
          <cell r="E174">
            <v>4323376</v>
          </cell>
          <cell r="F174">
            <v>1</v>
          </cell>
          <cell r="G174" t="str">
            <v>Falls</v>
          </cell>
          <cell r="M174">
            <v>2.5</v>
          </cell>
          <cell r="S174">
            <v>0.8</v>
          </cell>
          <cell r="U174">
            <v>1</v>
          </cell>
          <cell r="V174">
            <v>0</v>
          </cell>
          <cell r="W174" t="str">
            <v>-</v>
          </cell>
          <cell r="X174" t="str">
            <v>-</v>
          </cell>
          <cell r="Y174" t="str">
            <v>-</v>
          </cell>
          <cell r="Z174" t="str">
            <v>-</v>
          </cell>
          <cell r="AA174" t="str">
            <v>-</v>
          </cell>
          <cell r="AD174" t="str">
            <v>barrier</v>
          </cell>
          <cell r="AE174" t="str">
            <v>barrier</v>
          </cell>
          <cell r="AF174" t="str">
            <v>FH PD</v>
          </cell>
          <cell r="AG174">
            <v>1</v>
          </cell>
          <cell r="AH174" t="str">
            <v>No Data</v>
          </cell>
          <cell r="AI174" t="str">
            <v>No Data</v>
          </cell>
          <cell r="AJ174" t="str">
            <v>JUMPABLE</v>
          </cell>
          <cell r="AK174" t="str">
            <v>Impassable</v>
          </cell>
          <cell r="AL174" t="str">
            <v>Potential</v>
          </cell>
          <cell r="AM174" t="str">
            <v>JUMPABLE</v>
          </cell>
          <cell r="AN174" t="str">
            <v>JUMPABLE</v>
          </cell>
          <cell r="AO174" t="str">
            <v>YES</v>
          </cell>
          <cell r="AP174" t="str">
            <v>CHECK CURVES</v>
          </cell>
          <cell r="AQ174" t="str">
            <v>NO</v>
          </cell>
          <cell r="AR174" t="str">
            <v>N/A</v>
          </cell>
          <cell r="AS174" t="str">
            <v>N/A</v>
          </cell>
          <cell r="AT174" t="str">
            <v>N/A</v>
          </cell>
          <cell r="AU174" t="str">
            <v>N/A</v>
          </cell>
          <cell r="AV174" t="str">
            <v>N/A</v>
          </cell>
          <cell r="AW174" t="str">
            <v>N/A</v>
          </cell>
          <cell r="AX174" t="str">
            <v>N/A</v>
          </cell>
          <cell r="AY174" t="str">
            <v>-</v>
          </cell>
          <cell r="AZ174" t="str">
            <v>-</v>
          </cell>
          <cell r="BA174" t="str">
            <v>-</v>
          </cell>
          <cell r="BB174" t="str">
            <v>YES</v>
          </cell>
          <cell r="BC174" t="str">
            <v>YES</v>
          </cell>
          <cell r="BD174" t="str">
            <v>-</v>
          </cell>
          <cell r="BE174" t="str">
            <v>-</v>
          </cell>
        </row>
        <row r="175">
          <cell r="A175" t="str">
            <v>Instream Barrier - NFLC1.6</v>
          </cell>
          <cell r="B175" t="str">
            <v>Instream</v>
          </cell>
          <cell r="C175" t="str">
            <v>NFLC1.6</v>
          </cell>
          <cell r="D175">
            <v>716053</v>
          </cell>
          <cell r="E175">
            <v>4324201</v>
          </cell>
          <cell r="F175">
            <v>1</v>
          </cell>
          <cell r="G175" t="str">
            <v>Falls</v>
          </cell>
          <cell r="M175">
            <v>3</v>
          </cell>
          <cell r="S175">
            <v>0.7</v>
          </cell>
          <cell r="U175">
            <v>1</v>
          </cell>
          <cell r="V175">
            <v>0</v>
          </cell>
          <cell r="W175" t="str">
            <v>-</v>
          </cell>
          <cell r="X175" t="str">
            <v>-</v>
          </cell>
          <cell r="Y175" t="str">
            <v>-</v>
          </cell>
          <cell r="Z175" t="str">
            <v>-</v>
          </cell>
          <cell r="AA175" t="str">
            <v>-</v>
          </cell>
          <cell r="AC175" t="str">
            <v>Total barrier at all flows.</v>
          </cell>
          <cell r="AD175" t="str">
            <v>barrier</v>
          </cell>
          <cell r="AE175" t="str">
            <v>barrier</v>
          </cell>
          <cell r="AF175" t="str">
            <v>FH PD</v>
          </cell>
          <cell r="AG175">
            <v>1</v>
          </cell>
          <cell r="AH175" t="str">
            <v>No Data</v>
          </cell>
          <cell r="AI175" t="str">
            <v>No Data</v>
          </cell>
          <cell r="AJ175" t="str">
            <v>JUMPABLE</v>
          </cell>
          <cell r="AK175" t="str">
            <v>Impassable</v>
          </cell>
          <cell r="AL175" t="str">
            <v>Potential</v>
          </cell>
          <cell r="AM175" t="str">
            <v>JUMPABLE</v>
          </cell>
          <cell r="AN175" t="str">
            <v>JUMPABLE</v>
          </cell>
          <cell r="AO175" t="str">
            <v>YES</v>
          </cell>
          <cell r="AP175" t="str">
            <v>CHECK CURVES</v>
          </cell>
          <cell r="AQ175" t="str">
            <v>NO</v>
          </cell>
          <cell r="AR175" t="str">
            <v>N/A</v>
          </cell>
          <cell r="AS175" t="str">
            <v>N/A</v>
          </cell>
          <cell r="AT175" t="str">
            <v>N/A</v>
          </cell>
          <cell r="AU175" t="str">
            <v>N/A</v>
          </cell>
          <cell r="AV175" t="str">
            <v>N/A</v>
          </cell>
          <cell r="AW175" t="str">
            <v>N/A</v>
          </cell>
          <cell r="AX175" t="str">
            <v>N/A</v>
          </cell>
          <cell r="AY175" t="str">
            <v>-</v>
          </cell>
          <cell r="AZ175" t="str">
            <v>-</v>
          </cell>
          <cell r="BA175" t="str">
            <v>-</v>
          </cell>
          <cell r="BB175" t="str">
            <v>YES</v>
          </cell>
          <cell r="BC175" t="str">
            <v>YES</v>
          </cell>
          <cell r="BD175" t="str">
            <v>-</v>
          </cell>
          <cell r="BE175" t="str">
            <v>-</v>
          </cell>
        </row>
        <row r="176">
          <cell r="A176" t="str">
            <v>Instream Barrier - NFLC1.7</v>
          </cell>
          <cell r="B176" t="str">
            <v>Instream</v>
          </cell>
          <cell r="C176" t="str">
            <v>NFLC1.7</v>
          </cell>
          <cell r="D176">
            <v>716231</v>
          </cell>
          <cell r="E176">
            <v>4324248</v>
          </cell>
          <cell r="F176">
            <v>1</v>
          </cell>
          <cell r="G176" t="str">
            <v>Falls</v>
          </cell>
          <cell r="M176">
            <v>2</v>
          </cell>
          <cell r="S176">
            <v>1.4</v>
          </cell>
          <cell r="U176">
            <v>1</v>
          </cell>
          <cell r="V176">
            <v>0</v>
          </cell>
          <cell r="W176" t="str">
            <v>-</v>
          </cell>
          <cell r="X176" t="str">
            <v>-</v>
          </cell>
          <cell r="Y176" t="str">
            <v>-</v>
          </cell>
          <cell r="Z176" t="str">
            <v>-</v>
          </cell>
          <cell r="AA176" t="str">
            <v>-</v>
          </cell>
          <cell r="AC176" t="str">
            <v>Total barrier at low flows.</v>
          </cell>
          <cell r="AD176" t="str">
            <v>potential</v>
          </cell>
          <cell r="AE176" t="str">
            <v>barrier</v>
          </cell>
          <cell r="AF176" t="str">
            <v>FH</v>
          </cell>
          <cell r="AG176">
            <v>1</v>
          </cell>
          <cell r="AH176" t="str">
            <v>No Data</v>
          </cell>
          <cell r="AI176" t="str">
            <v>No Data</v>
          </cell>
          <cell r="AJ176" t="str">
            <v>JUMPABLE</v>
          </cell>
          <cell r="AK176" t="str">
            <v>Impassable</v>
          </cell>
          <cell r="AL176" t="str">
            <v>Potential</v>
          </cell>
          <cell r="AM176" t="str">
            <v>JUMPABLE</v>
          </cell>
          <cell r="AN176" t="str">
            <v>JUMPABLE</v>
          </cell>
          <cell r="AO176" t="str">
            <v>YES</v>
          </cell>
          <cell r="AP176" t="str">
            <v>CHECK CURVES</v>
          </cell>
          <cell r="AQ176" t="str">
            <v>Potential</v>
          </cell>
          <cell r="AR176" t="str">
            <v>N/A</v>
          </cell>
          <cell r="AS176" t="str">
            <v>N/A</v>
          </cell>
          <cell r="AT176" t="str">
            <v>N/A</v>
          </cell>
          <cell r="AU176" t="str">
            <v>N/A</v>
          </cell>
          <cell r="AV176" t="str">
            <v>N/A</v>
          </cell>
          <cell r="AW176" t="str">
            <v>N/A</v>
          </cell>
          <cell r="AX176" t="str">
            <v>N/A</v>
          </cell>
          <cell r="AY176" t="str">
            <v>-</v>
          </cell>
          <cell r="AZ176" t="str">
            <v>-</v>
          </cell>
          <cell r="BA176" t="str">
            <v>-</v>
          </cell>
          <cell r="BB176" t="str">
            <v>YES</v>
          </cell>
          <cell r="BC176" t="str">
            <v>YES</v>
          </cell>
          <cell r="BD176" t="str">
            <v>-</v>
          </cell>
          <cell r="BE176" t="str">
            <v>-</v>
          </cell>
        </row>
        <row r="177">
          <cell r="A177" t="str">
            <v>Cascade below weir below Diversion Dam - NFLC3.1</v>
          </cell>
          <cell r="B177" t="str">
            <v>Instream</v>
          </cell>
          <cell r="C177" t="str">
            <v>NFLC3.1</v>
          </cell>
          <cell r="D177">
            <v>717921</v>
          </cell>
          <cell r="E177">
            <v>4325435</v>
          </cell>
          <cell r="F177">
            <v>1</v>
          </cell>
          <cell r="G177" t="str">
            <v>Falls</v>
          </cell>
          <cell r="H177" t="str">
            <v>Check Stage 10/17/07</v>
          </cell>
          <cell r="I177">
            <v>0.7</v>
          </cell>
          <cell r="J177">
            <v>0.1</v>
          </cell>
          <cell r="K177">
            <v>1.26</v>
          </cell>
          <cell r="L177">
            <v>15</v>
          </cell>
          <cell r="M177">
            <v>3.8</v>
          </cell>
          <cell r="N177" t="str">
            <v>-</v>
          </cell>
          <cell r="O177" t="str">
            <v>-</v>
          </cell>
          <cell r="P177" t="str">
            <v>-</v>
          </cell>
          <cell r="Q177" t="str">
            <v>-</v>
          </cell>
          <cell r="R177" t="str">
            <v>-</v>
          </cell>
          <cell r="S177">
            <v>0.6</v>
          </cell>
          <cell r="T177">
            <v>0.25</v>
          </cell>
          <cell r="U177">
            <v>1</v>
          </cell>
          <cell r="V177">
            <v>0.3</v>
          </cell>
          <cell r="W177" t="str">
            <v>-</v>
          </cell>
          <cell r="X177" t="str">
            <v>-</v>
          </cell>
          <cell r="Y177" t="str">
            <v>-</v>
          </cell>
          <cell r="Z177" t="str">
            <v>-</v>
          </cell>
          <cell r="AA177" t="str">
            <v>-</v>
          </cell>
          <cell r="AC177" t="str">
            <v>Cascade mostly covered by cement. Measurements made on accessible features.</v>
          </cell>
          <cell r="AD177" t="str">
            <v>barrier</v>
          </cell>
          <cell r="AE177" t="str">
            <v>barrier</v>
          </cell>
          <cell r="AF177" t="str">
            <v>FH PD LD</v>
          </cell>
          <cell r="AG177">
            <v>1</v>
          </cell>
          <cell r="AH177" t="str">
            <v>Reduced</v>
          </cell>
          <cell r="AI177" t="str">
            <v>Reduced</v>
          </cell>
          <cell r="AJ177" t="str">
            <v>Impassable</v>
          </cell>
          <cell r="AK177" t="str">
            <v>Impassable</v>
          </cell>
          <cell r="AL177" t="str">
            <v>NO</v>
          </cell>
          <cell r="AM177" t="str">
            <v>JUMPABLE</v>
          </cell>
          <cell r="AN177" t="str">
            <v>JUMPABLE</v>
          </cell>
          <cell r="AO177" t="str">
            <v>YES</v>
          </cell>
          <cell r="AP177" t="str">
            <v>HEIGHT</v>
          </cell>
          <cell r="AR177" t="str">
            <v>N/A</v>
          </cell>
          <cell r="AS177" t="str">
            <v>N/A</v>
          </cell>
          <cell r="AT177" t="str">
            <v>N/A</v>
          </cell>
          <cell r="AU177" t="str">
            <v>N/A</v>
          </cell>
          <cell r="AV177" t="str">
            <v>N/A</v>
          </cell>
          <cell r="AW177" t="str">
            <v>N/A</v>
          </cell>
          <cell r="AX177" t="str">
            <v>N/A</v>
          </cell>
          <cell r="AY177" t="str">
            <v>YES</v>
          </cell>
          <cell r="AZ177" t="str">
            <v>YES</v>
          </cell>
          <cell r="BA177" t="str">
            <v>-</v>
          </cell>
          <cell r="BB177" t="str">
            <v>YES</v>
          </cell>
          <cell r="BC177" t="str">
            <v>-</v>
          </cell>
          <cell r="BD177" t="str">
            <v>-</v>
          </cell>
          <cell r="BE177" t="str">
            <v>-</v>
          </cell>
        </row>
        <row r="178">
          <cell r="A178" t="str">
            <v>North Fork Long Canyon Diversion Dam Weir</v>
          </cell>
          <cell r="B178" t="str">
            <v>Infrastructure</v>
          </cell>
          <cell r="C178" t="str">
            <v>NFLC3.1</v>
          </cell>
          <cell r="D178">
            <v>717921</v>
          </cell>
          <cell r="E178">
            <v>4325435</v>
          </cell>
          <cell r="F178">
            <v>1</v>
          </cell>
          <cell r="G178" t="str">
            <v>Falls</v>
          </cell>
          <cell r="H178" t="str">
            <v>Check Stage 10/17/07</v>
          </cell>
          <cell r="I178">
            <v>2</v>
          </cell>
          <cell r="J178">
            <v>0.35</v>
          </cell>
          <cell r="K178">
            <v>0.76</v>
          </cell>
          <cell r="L178">
            <v>-90</v>
          </cell>
          <cell r="M178">
            <v>1</v>
          </cell>
          <cell r="N178" t="str">
            <v>-</v>
          </cell>
          <cell r="O178" t="str">
            <v>-</v>
          </cell>
          <cell r="P178" t="str">
            <v>-</v>
          </cell>
          <cell r="Q178" t="str">
            <v>-</v>
          </cell>
          <cell r="R178" t="str">
            <v>-</v>
          </cell>
          <cell r="S178">
            <v>0.3</v>
          </cell>
          <cell r="T178">
            <v>0.3</v>
          </cell>
          <cell r="U178">
            <v>1</v>
          </cell>
          <cell r="V178">
            <v>0.7</v>
          </cell>
          <cell r="W178" t="str">
            <v>-</v>
          </cell>
          <cell r="X178" t="str">
            <v>-</v>
          </cell>
          <cell r="Y178" t="str">
            <v>-</v>
          </cell>
          <cell r="Z178" t="str">
            <v>-</v>
          </cell>
          <cell r="AA178" t="str">
            <v>-</v>
          </cell>
          <cell r="AC178" t="str">
            <v>Weir immediately below diversion dam.</v>
          </cell>
          <cell r="AD178" t="str">
            <v>barrier</v>
          </cell>
          <cell r="AE178" t="str">
            <v>barrier</v>
          </cell>
          <cell r="AF178" t="str">
            <v>FH PD</v>
          </cell>
          <cell r="AG178">
            <v>1</v>
          </cell>
          <cell r="AH178" t="str">
            <v>Reduced</v>
          </cell>
          <cell r="AI178" t="str">
            <v>Optimal</v>
          </cell>
          <cell r="AJ178" t="str">
            <v>JUMPABLE</v>
          </cell>
          <cell r="AK178" t="str">
            <v>JUMPABLE</v>
          </cell>
          <cell r="AL178" t="str">
            <v>YES</v>
          </cell>
          <cell r="AM178" t="str">
            <v>JUMPABLE</v>
          </cell>
          <cell r="AN178" t="str">
            <v>JUMPABLE</v>
          </cell>
          <cell r="AO178" t="str">
            <v>YES</v>
          </cell>
          <cell r="AP178" t="str">
            <v>CHECK CURVES</v>
          </cell>
          <cell r="AQ178" t="str">
            <v>Potential</v>
          </cell>
          <cell r="AR178" t="str">
            <v>N/A</v>
          </cell>
          <cell r="AS178" t="str">
            <v>N/A</v>
          </cell>
          <cell r="AT178" t="str">
            <v>N/A</v>
          </cell>
          <cell r="AU178" t="str">
            <v>N/A</v>
          </cell>
          <cell r="AV178" t="str">
            <v>N/A</v>
          </cell>
          <cell r="AW178" t="str">
            <v>N/A</v>
          </cell>
          <cell r="AX178" t="str">
            <v>N/A</v>
          </cell>
          <cell r="AY178" t="str">
            <v>YES</v>
          </cell>
          <cell r="AZ178" t="str">
            <v>-</v>
          </cell>
          <cell r="BA178" t="str">
            <v>-</v>
          </cell>
          <cell r="BB178" t="str">
            <v>-</v>
          </cell>
          <cell r="BC178" t="str">
            <v>YES</v>
          </cell>
          <cell r="BD178" t="str">
            <v>-</v>
          </cell>
          <cell r="BE178" t="str">
            <v>-</v>
          </cell>
        </row>
        <row r="179">
          <cell r="A179" t="str">
            <v>North Fork Long Canyon Diversion Dam</v>
          </cell>
          <cell r="B179" t="str">
            <v>Infrastructure</v>
          </cell>
          <cell r="C179" t="str">
            <v>NFLC3.1</v>
          </cell>
          <cell r="D179">
            <v>717932</v>
          </cell>
          <cell r="E179">
            <v>4325458</v>
          </cell>
          <cell r="G179" t="str">
            <v>Falls</v>
          </cell>
          <cell r="H179" t="str">
            <v>Check Stage 10/17/07</v>
          </cell>
          <cell r="M179">
            <v>10</v>
          </cell>
          <cell r="W179" t="str">
            <v>-</v>
          </cell>
          <cell r="X179" t="str">
            <v>-</v>
          </cell>
          <cell r="Y179" t="str">
            <v>-</v>
          </cell>
          <cell r="Z179" t="str">
            <v>-</v>
          </cell>
          <cell r="AA179" t="str">
            <v>-</v>
          </cell>
          <cell r="AD179" t="str">
            <v>barrier</v>
          </cell>
          <cell r="AE179" t="str">
            <v>barrier</v>
          </cell>
          <cell r="AF179" t="str">
            <v>FH</v>
          </cell>
          <cell r="AG179">
            <v>1</v>
          </cell>
          <cell r="AH179" t="str">
            <v>No Data</v>
          </cell>
          <cell r="AI179" t="str">
            <v>No Data</v>
          </cell>
          <cell r="AJ179" t="str">
            <v>Impassable</v>
          </cell>
          <cell r="AK179" t="str">
            <v>Impassable</v>
          </cell>
          <cell r="AL179" t="str">
            <v>NO</v>
          </cell>
          <cell r="AM179" t="str">
            <v>No Data</v>
          </cell>
          <cell r="AN179" t="str">
            <v>No Data</v>
          </cell>
          <cell r="AO179" t="str">
            <v>No Data</v>
          </cell>
          <cell r="AP179" t="str">
            <v>HEIGHT</v>
          </cell>
          <cell r="AR179" t="str">
            <v>N/A</v>
          </cell>
          <cell r="AS179" t="str">
            <v>N/A</v>
          </cell>
          <cell r="AT179" t="str">
            <v>N/A</v>
          </cell>
          <cell r="AU179" t="str">
            <v>N/A</v>
          </cell>
          <cell r="AV179" t="str">
            <v>N/A</v>
          </cell>
          <cell r="AW179" t="str">
            <v>N/A</v>
          </cell>
          <cell r="AX179" t="str">
            <v>N/A</v>
          </cell>
          <cell r="AY179" t="str">
            <v>-</v>
          </cell>
          <cell r="AZ179" t="str">
            <v>-</v>
          </cell>
          <cell r="BA179" t="str">
            <v>-</v>
          </cell>
          <cell r="BB179" t="str">
            <v>YES</v>
          </cell>
          <cell r="BC179" t="str">
            <v>No Data</v>
          </cell>
          <cell r="BD179" t="str">
            <v>-</v>
          </cell>
          <cell r="BE179" t="str">
            <v>-</v>
          </cell>
        </row>
        <row r="180">
          <cell r="A180" t="str">
            <v>North Fork Long Canyon Diversion Pool Inlet - NFLC3.1</v>
          </cell>
          <cell r="B180" t="str">
            <v>Reservoir Inlet</v>
          </cell>
          <cell r="C180" t="str">
            <v>NFLC3.1</v>
          </cell>
          <cell r="D180">
            <v>717976</v>
          </cell>
          <cell r="E180">
            <v>4325495</v>
          </cell>
          <cell r="F180">
            <v>1</v>
          </cell>
          <cell r="G180" t="str">
            <v>Critical Riffle</v>
          </cell>
          <cell r="H180" t="str">
            <v>Check Stage 10/17/07</v>
          </cell>
          <cell r="I180">
            <v>8.5</v>
          </cell>
          <cell r="J180">
            <v>0.28</v>
          </cell>
          <cell r="K180">
            <v>0.83</v>
          </cell>
          <cell r="L180" t="str">
            <v>-</v>
          </cell>
          <cell r="M180" t="str">
            <v>-</v>
          </cell>
          <cell r="N180" t="str">
            <v>-</v>
          </cell>
          <cell r="O180" t="str">
            <v>-</v>
          </cell>
          <cell r="P180" t="str">
            <v>-</v>
          </cell>
          <cell r="Q180" t="str">
            <v>-</v>
          </cell>
          <cell r="R180" t="str">
            <v>-</v>
          </cell>
          <cell r="S180" t="str">
            <v>-</v>
          </cell>
          <cell r="T180" t="str">
            <v>-</v>
          </cell>
          <cell r="U180" t="str">
            <v>-</v>
          </cell>
          <cell r="V180" t="str">
            <v>-</v>
          </cell>
          <cell r="W180" t="str">
            <v>-</v>
          </cell>
          <cell r="X180" t="str">
            <v>-</v>
          </cell>
          <cell r="Y180" t="str">
            <v>-</v>
          </cell>
          <cell r="Z180" t="str">
            <v>-</v>
          </cell>
          <cell r="AA180" t="str">
            <v>-</v>
          </cell>
          <cell r="AC180" t="str">
            <v>Critical riffle absorbed by diversion pool high water level.</v>
          </cell>
          <cell r="AD180" t="str">
            <v>passable</v>
          </cell>
          <cell r="AE180" t="str">
            <v>passable</v>
          </cell>
          <cell r="AG180">
            <v>1</v>
          </cell>
          <cell r="AH180" t="str">
            <v>N/A</v>
          </cell>
          <cell r="AI180" t="str">
            <v>N/A</v>
          </cell>
          <cell r="AJ180" t="str">
            <v>N/A</v>
          </cell>
          <cell r="AK180" t="str">
            <v>N/A</v>
          </cell>
          <cell r="AL180" t="str">
            <v>N/A</v>
          </cell>
          <cell r="AM180" t="str">
            <v>N/A</v>
          </cell>
          <cell r="AN180" t="str">
            <v>N/A</v>
          </cell>
          <cell r="AO180" t="str">
            <v>N/A</v>
          </cell>
          <cell r="AP180" t="str">
            <v>N/A</v>
          </cell>
          <cell r="AR180" t="str">
            <v>N/A</v>
          </cell>
          <cell r="AS180" t="str">
            <v>N/A</v>
          </cell>
          <cell r="AT180" t="str">
            <v>N/A</v>
          </cell>
          <cell r="AU180" t="str">
            <v>N/A</v>
          </cell>
          <cell r="AV180" t="str">
            <v>N/A</v>
          </cell>
          <cell r="AW180" t="str">
            <v>PASSABLE</v>
          </cell>
          <cell r="AX180" t="str">
            <v>PASSABLE</v>
          </cell>
          <cell r="AY180" t="str">
            <v>-</v>
          </cell>
          <cell r="AZ180" t="str">
            <v>-</v>
          </cell>
          <cell r="BA180" t="str">
            <v>-</v>
          </cell>
          <cell r="BB180" t="str">
            <v>-</v>
          </cell>
          <cell r="BC180" t="str">
            <v>-</v>
          </cell>
          <cell r="BD180" t="str">
            <v>-</v>
          </cell>
          <cell r="BE180" t="str">
            <v>-</v>
          </cell>
        </row>
        <row r="181">
          <cell r="A181" t="str">
            <v>Instream Barrier - NFLC4.0</v>
          </cell>
          <cell r="B181" t="str">
            <v>Instream</v>
          </cell>
          <cell r="C181" t="str">
            <v>NFLC4.0</v>
          </cell>
          <cell r="D181">
            <v>718750</v>
          </cell>
          <cell r="E181">
            <v>4326499</v>
          </cell>
          <cell r="F181">
            <v>1</v>
          </cell>
          <cell r="G181" t="str">
            <v>Falls</v>
          </cell>
          <cell r="M181">
            <v>2.9</v>
          </cell>
          <cell r="S181">
            <v>1.4</v>
          </cell>
          <cell r="U181">
            <v>1</v>
          </cell>
          <cell r="V181">
            <v>0</v>
          </cell>
          <cell r="W181" t="str">
            <v>-</v>
          </cell>
          <cell r="X181" t="str">
            <v>-</v>
          </cell>
          <cell r="Y181" t="str">
            <v>-</v>
          </cell>
          <cell r="Z181" t="str">
            <v>-</v>
          </cell>
          <cell r="AA181" t="str">
            <v>-</v>
          </cell>
          <cell r="AD181" t="str">
            <v>barrier</v>
          </cell>
          <cell r="AE181" t="str">
            <v>barrier</v>
          </cell>
          <cell r="AF181" t="str">
            <v>FH</v>
          </cell>
          <cell r="AG181">
            <v>1</v>
          </cell>
          <cell r="AH181" t="str">
            <v>No Data</v>
          </cell>
          <cell r="AI181" t="str">
            <v>No Data</v>
          </cell>
          <cell r="AJ181" t="str">
            <v>JUMPABLE</v>
          </cell>
          <cell r="AK181" t="str">
            <v>Impassable</v>
          </cell>
          <cell r="AL181" t="str">
            <v>Potential</v>
          </cell>
          <cell r="AM181" t="str">
            <v>JUMPABLE</v>
          </cell>
          <cell r="AN181" t="str">
            <v>JUMPABLE</v>
          </cell>
          <cell r="AO181" t="str">
            <v>YES</v>
          </cell>
          <cell r="AP181" t="str">
            <v>CHECK CURVES</v>
          </cell>
          <cell r="AQ181" t="str">
            <v>NO</v>
          </cell>
          <cell r="AR181" t="str">
            <v>N/A</v>
          </cell>
          <cell r="AS181" t="str">
            <v>N/A</v>
          </cell>
          <cell r="AT181" t="str">
            <v>N/A</v>
          </cell>
          <cell r="AU181" t="str">
            <v>N/A</v>
          </cell>
          <cell r="AV181" t="str">
            <v>N/A</v>
          </cell>
          <cell r="AW181" t="str">
            <v>N/A</v>
          </cell>
          <cell r="AX181" t="str">
            <v>N/A</v>
          </cell>
          <cell r="AY181" t="str">
            <v>-</v>
          </cell>
          <cell r="AZ181" t="str">
            <v>-</v>
          </cell>
          <cell r="BA181" t="str">
            <v>-</v>
          </cell>
          <cell r="BB181" t="str">
            <v>YES</v>
          </cell>
          <cell r="BC181" t="str">
            <v>YES</v>
          </cell>
          <cell r="BD181" t="str">
            <v>-</v>
          </cell>
          <cell r="BE181" t="str">
            <v>-</v>
          </cell>
        </row>
        <row r="182">
          <cell r="A182" t="str">
            <v>South Fork Long Canyon Creek</v>
          </cell>
          <cell r="AH182" t="str">
            <v>N/A</v>
          </cell>
          <cell r="AI182" t="str">
            <v>No Data</v>
          </cell>
          <cell r="AJ182" t="str">
            <v>N/A</v>
          </cell>
          <cell r="AK182" t="str">
            <v>N/A</v>
          </cell>
          <cell r="AL182" t="str">
            <v>N/A</v>
          </cell>
          <cell r="AM182" t="str">
            <v>N/A</v>
          </cell>
          <cell r="AN182" t="str">
            <v>N/A</v>
          </cell>
          <cell r="AO182" t="str">
            <v>N/A</v>
          </cell>
          <cell r="AP182" t="str">
            <v>N/A</v>
          </cell>
          <cell r="AR182" t="str">
            <v>N/A</v>
          </cell>
          <cell r="AS182" t="str">
            <v>N/A</v>
          </cell>
          <cell r="AT182" t="str">
            <v>N/A</v>
          </cell>
          <cell r="AU182" t="str">
            <v>N/A</v>
          </cell>
          <cell r="AV182" t="str">
            <v>N/A</v>
          </cell>
          <cell r="AW182" t="str">
            <v>N/A</v>
          </cell>
          <cell r="AX182" t="str">
            <v>N/A</v>
          </cell>
          <cell r="AY182" t="str">
            <v>-</v>
          </cell>
          <cell r="AZ182" t="str">
            <v>-</v>
          </cell>
          <cell r="BA182" t="str">
            <v>-</v>
          </cell>
          <cell r="BB182" t="str">
            <v>-</v>
          </cell>
          <cell r="BC182" t="str">
            <v>-</v>
          </cell>
          <cell r="BD182" t="str">
            <v>-</v>
          </cell>
          <cell r="BE182" t="str">
            <v>-</v>
          </cell>
        </row>
        <row r="183">
          <cell r="A183" t="str">
            <v>Instream Barrier - SFLC0.7</v>
          </cell>
          <cell r="B183" t="str">
            <v>Instream</v>
          </cell>
          <cell r="C183" t="str">
            <v>SFLC0.7</v>
          </cell>
          <cell r="D183">
            <v>716113</v>
          </cell>
          <cell r="E183">
            <v>4322571</v>
          </cell>
          <cell r="F183">
            <v>1</v>
          </cell>
          <cell r="G183" t="str">
            <v>Falls</v>
          </cell>
          <cell r="M183">
            <v>6.5</v>
          </cell>
          <cell r="S183">
            <v>4.5</v>
          </cell>
          <cell r="U183">
            <v>1</v>
          </cell>
          <cell r="V183">
            <v>0</v>
          </cell>
          <cell r="W183" t="str">
            <v>-</v>
          </cell>
          <cell r="X183" t="str">
            <v>-</v>
          </cell>
          <cell r="Y183" t="str">
            <v>-</v>
          </cell>
          <cell r="Z183" t="str">
            <v>-</v>
          </cell>
          <cell r="AA183" t="str">
            <v>-</v>
          </cell>
          <cell r="AC183" t="str">
            <v>10' drop over 22' feet of cascades.</v>
          </cell>
          <cell r="AD183" t="str">
            <v>barrier</v>
          </cell>
          <cell r="AE183" t="str">
            <v>barrier</v>
          </cell>
          <cell r="AF183" t="str">
            <v>FH</v>
          </cell>
          <cell r="AG183">
            <v>1</v>
          </cell>
          <cell r="AH183" t="str">
            <v>No Data</v>
          </cell>
          <cell r="AI183" t="str">
            <v>No Data</v>
          </cell>
          <cell r="AJ183" t="str">
            <v>Impassable</v>
          </cell>
          <cell r="AK183" t="str">
            <v>Impassable</v>
          </cell>
          <cell r="AL183" t="str">
            <v>NO</v>
          </cell>
          <cell r="AM183" t="str">
            <v>JUMPABLE</v>
          </cell>
          <cell r="AN183" t="str">
            <v>JUMPABLE</v>
          </cell>
          <cell r="AO183" t="str">
            <v>YES</v>
          </cell>
          <cell r="AP183" t="str">
            <v>HEIGHT</v>
          </cell>
          <cell r="AQ183" t="str">
            <v>NO</v>
          </cell>
          <cell r="AR183" t="str">
            <v>N/A</v>
          </cell>
          <cell r="AS183" t="str">
            <v>N/A</v>
          </cell>
          <cell r="AT183" t="str">
            <v>N/A</v>
          </cell>
          <cell r="AU183" t="str">
            <v>N/A</v>
          </cell>
          <cell r="AV183" t="str">
            <v>N/A</v>
          </cell>
          <cell r="AW183" t="str">
            <v>N/A</v>
          </cell>
          <cell r="AX183" t="str">
            <v>N/A</v>
          </cell>
          <cell r="AY183" t="str">
            <v>-</v>
          </cell>
          <cell r="AZ183" t="str">
            <v>-</v>
          </cell>
          <cell r="BA183" t="str">
            <v>-</v>
          </cell>
          <cell r="BB183" t="str">
            <v>YES</v>
          </cell>
          <cell r="BC183" t="str">
            <v>YES</v>
          </cell>
          <cell r="BD183" t="str">
            <v>-</v>
          </cell>
          <cell r="BE183" t="str">
            <v>-</v>
          </cell>
        </row>
        <row r="184">
          <cell r="A184" t="str">
            <v>Instream Barrier - SFLC0.8</v>
          </cell>
          <cell r="B184" t="str">
            <v>Instream</v>
          </cell>
          <cell r="C184" t="str">
            <v>SFLC0.8</v>
          </cell>
          <cell r="D184">
            <v>716145</v>
          </cell>
          <cell r="E184">
            <v>4322604</v>
          </cell>
          <cell r="F184">
            <v>1</v>
          </cell>
          <cell r="G184" t="str">
            <v>Chute</v>
          </cell>
          <cell r="M184">
            <v>10</v>
          </cell>
          <cell r="Q184">
            <v>13</v>
          </cell>
          <cell r="R184">
            <v>50.2848627681738</v>
          </cell>
          <cell r="T184" t="str">
            <v>-</v>
          </cell>
          <cell r="U184" t="str">
            <v>-</v>
          </cell>
          <cell r="V184" t="str">
            <v>-</v>
          </cell>
          <cell r="W184" t="str">
            <v>-</v>
          </cell>
          <cell r="X184" t="str">
            <v>-</v>
          </cell>
          <cell r="Y184" t="str">
            <v>-</v>
          </cell>
          <cell r="Z184" t="str">
            <v>-</v>
          </cell>
          <cell r="AA184" t="str">
            <v>-</v>
          </cell>
          <cell r="AC184" t="str">
            <v>Bedrock sheet. Evaluated from photos.</v>
          </cell>
          <cell r="AD184" t="str">
            <v>barrier</v>
          </cell>
          <cell r="AE184" t="str">
            <v>barrier</v>
          </cell>
          <cell r="AF184" t="str">
            <v>CD,CV</v>
          </cell>
          <cell r="AG184">
            <v>1</v>
          </cell>
          <cell r="AH184" t="str">
            <v>N/A</v>
          </cell>
          <cell r="AI184" t="str">
            <v>No Data</v>
          </cell>
          <cell r="AJ184" t="str">
            <v>N/A</v>
          </cell>
          <cell r="AK184" t="str">
            <v>N/A</v>
          </cell>
          <cell r="AL184" t="str">
            <v>N/A</v>
          </cell>
          <cell r="AM184" t="str">
            <v>N/A</v>
          </cell>
          <cell r="AN184" t="str">
            <v>N/A</v>
          </cell>
          <cell r="AO184" t="str">
            <v>N/A</v>
          </cell>
          <cell r="AP184" t="str">
            <v>N/A</v>
          </cell>
          <cell r="AR184" t="str">
            <v>No Data</v>
          </cell>
          <cell r="AS184" t="str">
            <v>No Data</v>
          </cell>
          <cell r="AT184" t="str">
            <v>No Data</v>
          </cell>
          <cell r="AU184" t="str">
            <v>No Data</v>
          </cell>
          <cell r="AV184" t="str">
            <v>No Data</v>
          </cell>
          <cell r="AW184" t="str">
            <v>N/A</v>
          </cell>
          <cell r="AX184" t="str">
            <v>N/A</v>
          </cell>
          <cell r="AY184" t="str">
            <v>-</v>
          </cell>
          <cell r="AZ184" t="str">
            <v>-</v>
          </cell>
          <cell r="BA184" t="str">
            <v>-</v>
          </cell>
          <cell r="BB184" t="str">
            <v>-</v>
          </cell>
          <cell r="BC184" t="str">
            <v>-</v>
          </cell>
          <cell r="BD184" t="str">
            <v>No Data</v>
          </cell>
          <cell r="BE184" t="str">
            <v>No Data</v>
          </cell>
        </row>
        <row r="185">
          <cell r="A185" t="str">
            <v>Instream Barrier - SFLC1.4a</v>
          </cell>
          <cell r="B185" t="str">
            <v>Instream</v>
          </cell>
          <cell r="C185" t="str">
            <v>SFLC1.4</v>
          </cell>
          <cell r="D185">
            <v>716897</v>
          </cell>
          <cell r="E185">
            <v>4323261</v>
          </cell>
          <cell r="F185">
            <v>1</v>
          </cell>
          <cell r="G185" t="str">
            <v>Falls</v>
          </cell>
          <cell r="M185">
            <v>2</v>
          </cell>
          <cell r="U185">
            <v>1</v>
          </cell>
          <cell r="V185">
            <v>0</v>
          </cell>
          <cell r="W185" t="str">
            <v>-</v>
          </cell>
          <cell r="X185" t="str">
            <v>-</v>
          </cell>
          <cell r="Y185" t="str">
            <v>-</v>
          </cell>
          <cell r="Z185" t="str">
            <v>-</v>
          </cell>
          <cell r="AA185" t="str">
            <v>-</v>
          </cell>
          <cell r="AC185" t="str">
            <v>Total barrier at low flow.</v>
          </cell>
          <cell r="AD185" t="str">
            <v>potential</v>
          </cell>
          <cell r="AE185" t="str">
            <v>barrier</v>
          </cell>
          <cell r="AF185" t="str">
            <v>FH</v>
          </cell>
          <cell r="AG185">
            <v>1</v>
          </cell>
          <cell r="AH185" t="str">
            <v>No Data</v>
          </cell>
          <cell r="AI185" t="str">
            <v>No Data</v>
          </cell>
          <cell r="AJ185" t="str">
            <v>JUMPABLE</v>
          </cell>
          <cell r="AK185" t="str">
            <v>Impassable</v>
          </cell>
          <cell r="AL185" t="str">
            <v>Potential</v>
          </cell>
          <cell r="AM185" t="str">
            <v>JUMPABLE</v>
          </cell>
          <cell r="AN185" t="str">
            <v>JUMPABLE</v>
          </cell>
          <cell r="AO185" t="str">
            <v>YES</v>
          </cell>
          <cell r="AP185" t="str">
            <v>CHECK CURVES</v>
          </cell>
          <cell r="AQ185" t="str">
            <v>Potential</v>
          </cell>
          <cell r="AR185" t="str">
            <v>N/A</v>
          </cell>
          <cell r="AS185" t="str">
            <v>N/A</v>
          </cell>
          <cell r="AT185" t="str">
            <v>N/A</v>
          </cell>
          <cell r="AU185" t="str">
            <v>N/A</v>
          </cell>
          <cell r="AV185" t="str">
            <v>N/A</v>
          </cell>
          <cell r="AW185" t="str">
            <v>N/A</v>
          </cell>
          <cell r="AX185" t="str">
            <v>N/A</v>
          </cell>
          <cell r="AY185" t="str">
            <v>-</v>
          </cell>
          <cell r="AZ185" t="str">
            <v>-</v>
          </cell>
          <cell r="BA185" t="str">
            <v>-</v>
          </cell>
          <cell r="BB185" t="str">
            <v>YES</v>
          </cell>
          <cell r="BC185" t="str">
            <v>YES</v>
          </cell>
          <cell r="BD185" t="str">
            <v>-</v>
          </cell>
          <cell r="BE185" t="str">
            <v>-</v>
          </cell>
        </row>
        <row r="186">
          <cell r="A186" t="str">
            <v>Instream Barrier - SFLC1.4b</v>
          </cell>
          <cell r="B186" t="str">
            <v>Instream</v>
          </cell>
          <cell r="C186" t="str">
            <v>SFLC1.4</v>
          </cell>
          <cell r="D186">
            <v>716897</v>
          </cell>
          <cell r="E186">
            <v>4323261</v>
          </cell>
          <cell r="F186">
            <v>2</v>
          </cell>
          <cell r="G186" t="str">
            <v>Falls</v>
          </cell>
          <cell r="M186">
            <v>2</v>
          </cell>
          <cell r="U186">
            <v>1</v>
          </cell>
          <cell r="V186">
            <v>0</v>
          </cell>
          <cell r="W186" t="str">
            <v>-</v>
          </cell>
          <cell r="X186" t="str">
            <v>-</v>
          </cell>
          <cell r="Y186" t="str">
            <v>-</v>
          </cell>
          <cell r="Z186" t="str">
            <v>-</v>
          </cell>
          <cell r="AA186" t="str">
            <v>-</v>
          </cell>
          <cell r="AC186" t="str">
            <v>Total barrier at low flow.</v>
          </cell>
          <cell r="AD186" t="str">
            <v>potential</v>
          </cell>
          <cell r="AE186" t="str">
            <v>barrier</v>
          </cell>
          <cell r="AF186" t="str">
            <v>FH</v>
          </cell>
          <cell r="AG186">
            <v>1</v>
          </cell>
          <cell r="AH186" t="str">
            <v>No Data</v>
          </cell>
          <cell r="AI186" t="str">
            <v>No Data</v>
          </cell>
          <cell r="AJ186" t="str">
            <v>JUMPABLE</v>
          </cell>
          <cell r="AK186" t="str">
            <v>Impassable</v>
          </cell>
          <cell r="AL186" t="str">
            <v>Potential</v>
          </cell>
          <cell r="AM186" t="str">
            <v>JUMPABLE</v>
          </cell>
          <cell r="AN186" t="str">
            <v>JUMPABLE</v>
          </cell>
          <cell r="AO186" t="str">
            <v>YES</v>
          </cell>
          <cell r="AP186" t="str">
            <v>CHECK CURVES</v>
          </cell>
          <cell r="AQ186" t="str">
            <v>Potential</v>
          </cell>
          <cell r="AR186" t="str">
            <v>N/A</v>
          </cell>
          <cell r="AS186" t="str">
            <v>N/A</v>
          </cell>
          <cell r="AT186" t="str">
            <v>N/A</v>
          </cell>
          <cell r="AU186" t="str">
            <v>N/A</v>
          </cell>
          <cell r="AV186" t="str">
            <v>N/A</v>
          </cell>
          <cell r="AW186" t="str">
            <v>N/A</v>
          </cell>
          <cell r="AX186" t="str">
            <v>N/A</v>
          </cell>
          <cell r="AY186" t="str">
            <v>-</v>
          </cell>
          <cell r="AZ186" t="str">
            <v>-</v>
          </cell>
          <cell r="BA186" t="str">
            <v>-</v>
          </cell>
          <cell r="BB186" t="str">
            <v>YES</v>
          </cell>
          <cell r="BC186" t="str">
            <v>YES</v>
          </cell>
          <cell r="BD186" t="str">
            <v>-</v>
          </cell>
          <cell r="BE186" t="str">
            <v>-</v>
          </cell>
        </row>
        <row r="187">
          <cell r="A187" t="str">
            <v>Plunge Pool below South Fork Long Canyon Diversion Dam - SFLC3.2a</v>
          </cell>
          <cell r="B187" t="str">
            <v>Instream</v>
          </cell>
          <cell r="C187" t="str">
            <v>SFLC3.2</v>
          </cell>
          <cell r="D187">
            <v>718715</v>
          </cell>
          <cell r="E187">
            <v>4325377</v>
          </cell>
          <cell r="F187">
            <v>1</v>
          </cell>
          <cell r="G187" t="str">
            <v>Chute</v>
          </cell>
          <cell r="H187" t="str">
            <v>Check Stage 10/18/07</v>
          </cell>
          <cell r="I187">
            <v>2.7</v>
          </cell>
          <cell r="J187">
            <v>0.2</v>
          </cell>
          <cell r="K187">
            <v>0.76</v>
          </cell>
          <cell r="L187">
            <v>-30</v>
          </cell>
          <cell r="M187">
            <v>4.4</v>
          </cell>
          <cell r="N187">
            <v>3</v>
          </cell>
          <cell r="O187">
            <v>0.1</v>
          </cell>
          <cell r="P187">
            <v>6.8</v>
          </cell>
          <cell r="Q187">
            <v>25</v>
          </cell>
          <cell r="R187">
            <v>10.136857172601792</v>
          </cell>
          <cell r="S187">
            <v>0.5</v>
          </cell>
          <cell r="T187" t="str">
            <v>-</v>
          </cell>
          <cell r="U187" t="str">
            <v>-</v>
          </cell>
          <cell r="V187" t="str">
            <v>-</v>
          </cell>
          <cell r="W187" t="str">
            <v>-</v>
          </cell>
          <cell r="X187" t="str">
            <v>-</v>
          </cell>
          <cell r="Y187" t="str">
            <v>-</v>
          </cell>
          <cell r="Z187" t="str">
            <v>-</v>
          </cell>
          <cell r="AA187" t="str">
            <v>-</v>
          </cell>
          <cell r="AC187" t="str">
            <v>Downstream start of large barrier sequence.</v>
          </cell>
          <cell r="AD187" t="str">
            <v>barrier</v>
          </cell>
          <cell r="AE187" t="str">
            <v>barrier</v>
          </cell>
          <cell r="AF187" t="str">
            <v>CD,CV</v>
          </cell>
          <cell r="AG187">
            <v>1</v>
          </cell>
          <cell r="AH187" t="str">
            <v>N/A</v>
          </cell>
          <cell r="AI187" t="str">
            <v>Reduced</v>
          </cell>
          <cell r="AJ187" t="str">
            <v>N/A</v>
          </cell>
          <cell r="AK187" t="str">
            <v>N/A</v>
          </cell>
          <cell r="AL187" t="str">
            <v>N/A</v>
          </cell>
          <cell r="AM187" t="str">
            <v>N/A</v>
          </cell>
          <cell r="AN187" t="str">
            <v>N/A</v>
          </cell>
          <cell r="AO187" t="str">
            <v>N/A</v>
          </cell>
          <cell r="AP187" t="str">
            <v>N/A</v>
          </cell>
          <cell r="AR187" t="str">
            <v>REDUCED</v>
          </cell>
          <cell r="AS187" t="str">
            <v>SWIMABLE</v>
          </cell>
          <cell r="AT187" t="str">
            <v>Impassable</v>
          </cell>
          <cell r="AU187" t="str">
            <v>Potential</v>
          </cell>
          <cell r="AV187" t="str">
            <v>Chute Depth</v>
          </cell>
          <cell r="AW187" t="str">
            <v>N/A</v>
          </cell>
          <cell r="AX187" t="str">
            <v>N/A</v>
          </cell>
          <cell r="AY187" t="str">
            <v>-</v>
          </cell>
          <cell r="AZ187" t="str">
            <v>YES</v>
          </cell>
          <cell r="BA187" t="str">
            <v>-</v>
          </cell>
          <cell r="BB187" t="str">
            <v>-</v>
          </cell>
          <cell r="BC187" t="str">
            <v>-</v>
          </cell>
          <cell r="BD187" t="str">
            <v>YES</v>
          </cell>
          <cell r="BE187" t="str">
            <v>YES</v>
          </cell>
        </row>
        <row r="188">
          <cell r="A188" t="str">
            <v>Plunge Pool below South Fork Long Canyon Diversion Dam - SFLC3.2b</v>
          </cell>
          <cell r="B188" t="str">
            <v>Instream</v>
          </cell>
          <cell r="C188" t="str">
            <v>SFLC3.2</v>
          </cell>
          <cell r="D188">
            <v>718715</v>
          </cell>
          <cell r="E188">
            <v>4325377</v>
          </cell>
          <cell r="F188">
            <v>2</v>
          </cell>
          <cell r="G188" t="str">
            <v>Falls</v>
          </cell>
          <cell r="H188" t="str">
            <v>Check Stage 10/18/07</v>
          </cell>
          <cell r="I188">
            <v>2.1</v>
          </cell>
          <cell r="J188">
            <v>0.1</v>
          </cell>
          <cell r="K188">
            <v>6.8</v>
          </cell>
          <cell r="L188">
            <v>50</v>
          </cell>
          <cell r="M188">
            <v>3.3</v>
          </cell>
          <cell r="N188" t="str">
            <v>-</v>
          </cell>
          <cell r="O188" t="str">
            <v>-</v>
          </cell>
          <cell r="P188" t="str">
            <v>-</v>
          </cell>
          <cell r="Q188" t="str">
            <v>-</v>
          </cell>
          <cell r="R188" t="str">
            <v>-</v>
          </cell>
          <cell r="S188">
            <v>2.1</v>
          </cell>
          <cell r="T188">
            <v>0.4</v>
          </cell>
          <cell r="U188">
            <v>1.1</v>
          </cell>
          <cell r="V188">
            <v>0.5</v>
          </cell>
          <cell r="W188" t="str">
            <v>-</v>
          </cell>
          <cell r="X188" t="str">
            <v>-</v>
          </cell>
          <cell r="Y188" t="str">
            <v>-</v>
          </cell>
          <cell r="Z188" t="str">
            <v>-</v>
          </cell>
          <cell r="AA188" t="str">
            <v>-</v>
          </cell>
          <cell r="AD188" t="str">
            <v>barrier</v>
          </cell>
          <cell r="AE188" t="str">
            <v>barrier</v>
          </cell>
          <cell r="AF188" t="str">
            <v>FH LD</v>
          </cell>
          <cell r="AG188">
            <v>1</v>
          </cell>
          <cell r="AH188" t="str">
            <v>Optimal</v>
          </cell>
          <cell r="AI188" t="str">
            <v>Reduced</v>
          </cell>
          <cell r="AJ188" t="str">
            <v>Impassable</v>
          </cell>
          <cell r="AK188" t="str">
            <v>Impassable</v>
          </cell>
          <cell r="AL188" t="str">
            <v>NO</v>
          </cell>
          <cell r="AM188" t="str">
            <v>JUMPABLE</v>
          </cell>
          <cell r="AN188" t="str">
            <v>JUMPABLE</v>
          </cell>
          <cell r="AO188" t="str">
            <v>YES</v>
          </cell>
          <cell r="AP188" t="str">
            <v>HEIGHT</v>
          </cell>
          <cell r="AR188" t="str">
            <v>N/A</v>
          </cell>
          <cell r="AS188" t="str">
            <v>N/A</v>
          </cell>
          <cell r="AT188" t="str">
            <v>N/A</v>
          </cell>
          <cell r="AU188" t="str">
            <v>N/A</v>
          </cell>
          <cell r="AV188" t="str">
            <v>N/A</v>
          </cell>
          <cell r="AW188" t="str">
            <v>N/A</v>
          </cell>
          <cell r="AX188" t="str">
            <v>N/A</v>
          </cell>
          <cell r="AY188" t="str">
            <v>-</v>
          </cell>
          <cell r="AZ188" t="str">
            <v>YES</v>
          </cell>
          <cell r="BA188" t="str">
            <v>-</v>
          </cell>
          <cell r="BB188" t="str">
            <v>YES</v>
          </cell>
          <cell r="BC188" t="str">
            <v>-</v>
          </cell>
          <cell r="BD188" t="str">
            <v>-</v>
          </cell>
          <cell r="BE188" t="str">
            <v>-</v>
          </cell>
        </row>
        <row r="189">
          <cell r="A189" t="str">
            <v>Plunge Pool below South Fork Long Canyon Diversion Dam - SFLC3.2c</v>
          </cell>
          <cell r="B189" t="str">
            <v>Instream</v>
          </cell>
          <cell r="C189" t="str">
            <v>SFLC3.2</v>
          </cell>
          <cell r="D189">
            <v>718715</v>
          </cell>
          <cell r="E189">
            <v>4325377</v>
          </cell>
          <cell r="F189">
            <v>3</v>
          </cell>
          <cell r="G189" t="str">
            <v>Chute</v>
          </cell>
          <cell r="H189" t="str">
            <v>Check Stage 10/18/07</v>
          </cell>
          <cell r="I189">
            <v>1.2</v>
          </cell>
          <cell r="J189">
            <v>0.4</v>
          </cell>
          <cell r="K189">
            <v>1.74</v>
          </cell>
          <cell r="L189">
            <v>0</v>
          </cell>
          <cell r="M189">
            <v>3.8</v>
          </cell>
          <cell r="N189">
            <v>1.2</v>
          </cell>
          <cell r="O189">
            <v>0.1</v>
          </cell>
          <cell r="P189">
            <v>6.8</v>
          </cell>
          <cell r="Q189">
            <v>18</v>
          </cell>
          <cell r="R189">
            <v>12.187474135425038</v>
          </cell>
          <cell r="S189" t="str">
            <v>-</v>
          </cell>
          <cell r="T189" t="str">
            <v>-</v>
          </cell>
          <cell r="U189" t="str">
            <v>-</v>
          </cell>
          <cell r="V189" t="str">
            <v>-</v>
          </cell>
          <cell r="W189" t="str">
            <v>-</v>
          </cell>
          <cell r="X189" t="str">
            <v>-</v>
          </cell>
          <cell r="Y189" t="str">
            <v>-</v>
          </cell>
          <cell r="Z189" t="str">
            <v>-</v>
          </cell>
          <cell r="AA189" t="str">
            <v>-</v>
          </cell>
          <cell r="AC189" t="str">
            <v>Chute flows directly into lower falls - no plunge pool.</v>
          </cell>
          <cell r="AD189" t="str">
            <v>barrier</v>
          </cell>
          <cell r="AE189" t="str">
            <v>barrier</v>
          </cell>
          <cell r="AF189" t="str">
            <v>CD,CV</v>
          </cell>
          <cell r="AG189">
            <v>1</v>
          </cell>
          <cell r="AH189" t="str">
            <v>N/A</v>
          </cell>
          <cell r="AI189" t="str">
            <v>Optimal</v>
          </cell>
          <cell r="AJ189" t="str">
            <v>N/A</v>
          </cell>
          <cell r="AK189" t="str">
            <v>N/A</v>
          </cell>
          <cell r="AL189" t="str">
            <v>N/A</v>
          </cell>
          <cell r="AM189" t="str">
            <v>N/A</v>
          </cell>
          <cell r="AN189" t="str">
            <v>N/A</v>
          </cell>
          <cell r="AO189" t="str">
            <v>N/A</v>
          </cell>
          <cell r="AP189" t="str">
            <v>N/A</v>
          </cell>
          <cell r="AR189" t="str">
            <v>REDUCED</v>
          </cell>
          <cell r="AS189" t="str">
            <v>SWIMABLE</v>
          </cell>
          <cell r="AT189" t="str">
            <v>Impassable</v>
          </cell>
          <cell r="AU189" t="str">
            <v>Potential</v>
          </cell>
          <cell r="AV189" t="str">
            <v>Chute Depth</v>
          </cell>
          <cell r="AW189" t="str">
            <v>N/A</v>
          </cell>
          <cell r="AX189" t="str">
            <v>N/A</v>
          </cell>
          <cell r="AY189" t="str">
            <v>-</v>
          </cell>
          <cell r="AZ189" t="str">
            <v>-</v>
          </cell>
          <cell r="BA189" t="str">
            <v>-</v>
          </cell>
          <cell r="BB189" t="str">
            <v>-</v>
          </cell>
          <cell r="BC189" t="str">
            <v>-</v>
          </cell>
          <cell r="BD189" t="str">
            <v>YES</v>
          </cell>
          <cell r="BE189" t="str">
            <v>YES</v>
          </cell>
        </row>
        <row r="190">
          <cell r="A190" t="str">
            <v>Plunge Pool below South Fork Long Canyon Diversion Dam - SFLC3.2d</v>
          </cell>
          <cell r="B190" t="str">
            <v>Instream</v>
          </cell>
          <cell r="C190" t="str">
            <v>SFLC3.2</v>
          </cell>
          <cell r="D190">
            <v>718715</v>
          </cell>
          <cell r="E190">
            <v>4325377</v>
          </cell>
          <cell r="F190">
            <v>4</v>
          </cell>
          <cell r="G190" t="str">
            <v>Falls</v>
          </cell>
          <cell r="H190" t="str">
            <v>Check Stage 10/18/07</v>
          </cell>
          <cell r="I190">
            <v>0.9</v>
          </cell>
          <cell r="J190">
            <v>0.2</v>
          </cell>
          <cell r="K190">
            <v>1.5</v>
          </cell>
          <cell r="L190">
            <v>20</v>
          </cell>
          <cell r="M190">
            <v>1.4</v>
          </cell>
          <cell r="N190" t="str">
            <v>-</v>
          </cell>
          <cell r="O190" t="str">
            <v>-</v>
          </cell>
          <cell r="P190" t="str">
            <v>-</v>
          </cell>
          <cell r="Q190" t="str">
            <v>-</v>
          </cell>
          <cell r="R190" t="str">
            <v>-</v>
          </cell>
          <cell r="S190">
            <v>1.4</v>
          </cell>
          <cell r="T190">
            <v>0.3</v>
          </cell>
          <cell r="U190">
            <v>0.6</v>
          </cell>
          <cell r="V190">
            <v>0.2</v>
          </cell>
          <cell r="W190" t="str">
            <v>-</v>
          </cell>
          <cell r="X190" t="str">
            <v>-</v>
          </cell>
          <cell r="Y190" t="str">
            <v>-</v>
          </cell>
          <cell r="Z190" t="str">
            <v>-</v>
          </cell>
          <cell r="AA190" t="str">
            <v>-</v>
          </cell>
          <cell r="AC190" t="str">
            <v>Upstream-most measured barrier in sequence - smaller chutes and falls continue upstream.</v>
          </cell>
          <cell r="AD190" t="str">
            <v>potential</v>
          </cell>
          <cell r="AE190" t="str">
            <v>barrier</v>
          </cell>
          <cell r="AF190" t="str">
            <v>FH LD</v>
          </cell>
          <cell r="AG190">
            <v>1</v>
          </cell>
          <cell r="AH190" t="str">
            <v>Optimal</v>
          </cell>
          <cell r="AI190" t="str">
            <v>Reduced</v>
          </cell>
          <cell r="AJ190" t="str">
            <v>JUMPABLE</v>
          </cell>
          <cell r="AK190" t="str">
            <v>JUMPABLE</v>
          </cell>
          <cell r="AL190" t="str">
            <v>YES</v>
          </cell>
          <cell r="AM190" t="str">
            <v>JUMPABLE</v>
          </cell>
          <cell r="AN190" t="str">
            <v>JUMPABLE</v>
          </cell>
          <cell r="AO190" t="str">
            <v>YES</v>
          </cell>
          <cell r="AP190" t="str">
            <v>CHECK CURVES</v>
          </cell>
          <cell r="AQ190" t="str">
            <v>Potential</v>
          </cell>
          <cell r="AR190" t="str">
            <v>N/A</v>
          </cell>
          <cell r="AS190" t="str">
            <v>N/A</v>
          </cell>
          <cell r="AT190" t="str">
            <v>N/A</v>
          </cell>
          <cell r="AU190" t="str">
            <v>N/A</v>
          </cell>
          <cell r="AV190" t="str">
            <v>N/A</v>
          </cell>
          <cell r="AW190" t="str">
            <v>N/A</v>
          </cell>
          <cell r="AX190" t="str">
            <v>N/A</v>
          </cell>
          <cell r="AY190" t="str">
            <v>-</v>
          </cell>
          <cell r="AZ190" t="str">
            <v>YES</v>
          </cell>
          <cell r="BA190" t="str">
            <v>-</v>
          </cell>
          <cell r="BB190" t="str">
            <v>-</v>
          </cell>
          <cell r="BC190" t="str">
            <v>YES</v>
          </cell>
          <cell r="BD190" t="str">
            <v>-</v>
          </cell>
          <cell r="BE190" t="str">
            <v>-</v>
          </cell>
        </row>
        <row r="191">
          <cell r="A191" t="str">
            <v>South Fork Long Canyon Diversion Dam</v>
          </cell>
          <cell r="B191" t="str">
            <v>Infrastructure</v>
          </cell>
          <cell r="C191" t="str">
            <v>SFLC3.3</v>
          </cell>
          <cell r="D191">
            <v>718874</v>
          </cell>
          <cell r="E191">
            <v>4325511</v>
          </cell>
          <cell r="G191" t="str">
            <v>Falls</v>
          </cell>
          <cell r="M191">
            <v>27</v>
          </cell>
          <cell r="AD191" t="str">
            <v>barrier</v>
          </cell>
          <cell r="AE191" t="str">
            <v>barrier</v>
          </cell>
          <cell r="AF191" t="str">
            <v>FH</v>
          </cell>
          <cell r="AG191">
            <v>1</v>
          </cell>
          <cell r="AH191" t="str">
            <v>No Data</v>
          </cell>
          <cell r="AI191" t="str">
            <v>No Data</v>
          </cell>
          <cell r="AJ191" t="str">
            <v>Impassable</v>
          </cell>
          <cell r="AK191" t="str">
            <v>Impassable</v>
          </cell>
          <cell r="AL191" t="str">
            <v>NO</v>
          </cell>
          <cell r="AM191" t="str">
            <v>No Data</v>
          </cell>
          <cell r="AN191" t="str">
            <v>No Data</v>
          </cell>
          <cell r="AO191" t="str">
            <v>No Data</v>
          </cell>
          <cell r="AP191" t="str">
            <v>HEIGHT</v>
          </cell>
          <cell r="AR191" t="str">
            <v>N/A</v>
          </cell>
          <cell r="AS191" t="str">
            <v>N/A</v>
          </cell>
          <cell r="AT191" t="str">
            <v>N/A</v>
          </cell>
          <cell r="AU191" t="str">
            <v>N/A</v>
          </cell>
          <cell r="AV191" t="str">
            <v>N/A</v>
          </cell>
          <cell r="AW191" t="str">
            <v>N/A</v>
          </cell>
          <cell r="AX191" t="str">
            <v>N/A</v>
          </cell>
          <cell r="AY191" t="str">
            <v>-</v>
          </cell>
          <cell r="AZ191" t="str">
            <v>-</v>
          </cell>
          <cell r="BA191" t="str">
            <v>-</v>
          </cell>
          <cell r="BB191" t="str">
            <v>YES</v>
          </cell>
          <cell r="BC191" t="str">
            <v>No Data</v>
          </cell>
          <cell r="BD191" t="str">
            <v>-</v>
          </cell>
          <cell r="BE191" t="str">
            <v>-</v>
          </cell>
        </row>
        <row r="192">
          <cell r="A192" t="str">
            <v>South Fork Long Canyon Diversion Pool Inlet</v>
          </cell>
          <cell r="B192" t="str">
            <v>Reservoir Inlet</v>
          </cell>
          <cell r="C192" t="str">
            <v>SFLC3.3</v>
          </cell>
          <cell r="D192">
            <v>718898</v>
          </cell>
          <cell r="E192">
            <v>4325542</v>
          </cell>
          <cell r="F192">
            <v>1</v>
          </cell>
          <cell r="G192" t="str">
            <v>Critical Riffle</v>
          </cell>
          <cell r="H192" t="str">
            <v>Check Stage 10/18/07</v>
          </cell>
          <cell r="I192">
            <v>1.5</v>
          </cell>
          <cell r="J192">
            <v>0.2</v>
          </cell>
          <cell r="K192">
            <v>1.03</v>
          </cell>
          <cell r="L192" t="str">
            <v>-</v>
          </cell>
          <cell r="M192" t="str">
            <v>-</v>
          </cell>
          <cell r="N192" t="str">
            <v>-</v>
          </cell>
          <cell r="O192" t="str">
            <v>-</v>
          </cell>
          <cell r="P192" t="str">
            <v>-</v>
          </cell>
          <cell r="Q192" t="str">
            <v>-</v>
          </cell>
          <cell r="R192" t="str">
            <v>-</v>
          </cell>
          <cell r="S192" t="str">
            <v>-</v>
          </cell>
          <cell r="T192" t="str">
            <v>-</v>
          </cell>
          <cell r="U192" t="str">
            <v>-</v>
          </cell>
          <cell r="V192" t="str">
            <v>-</v>
          </cell>
          <cell r="W192" t="str">
            <v>-</v>
          </cell>
          <cell r="X192" t="str">
            <v>-</v>
          </cell>
          <cell r="Y192" t="str">
            <v>-</v>
          </cell>
          <cell r="Z192" t="str">
            <v>-</v>
          </cell>
          <cell r="AA192" t="str">
            <v>-</v>
          </cell>
          <cell r="AC192" t="str">
            <v>Critical riffle absorbed by diversion pool high water level.</v>
          </cell>
          <cell r="AD192" t="str">
            <v>potential</v>
          </cell>
          <cell r="AE192" t="str">
            <v>potential</v>
          </cell>
          <cell r="AF192" t="str">
            <v>RD</v>
          </cell>
          <cell r="AG192">
            <v>1</v>
          </cell>
          <cell r="AH192" t="str">
            <v>N/A</v>
          </cell>
          <cell r="AI192" t="str">
            <v>N/A</v>
          </cell>
          <cell r="AJ192" t="str">
            <v>N/A</v>
          </cell>
          <cell r="AK192" t="str">
            <v>N/A</v>
          </cell>
          <cell r="AL192" t="str">
            <v>N/A</v>
          </cell>
          <cell r="AM192" t="str">
            <v>N/A</v>
          </cell>
          <cell r="AN192" t="str">
            <v>N/A</v>
          </cell>
          <cell r="AO192" t="str">
            <v>N/A</v>
          </cell>
          <cell r="AP192" t="str">
            <v>N/A</v>
          </cell>
          <cell r="AR192" t="str">
            <v>N/A</v>
          </cell>
          <cell r="AS192" t="str">
            <v>N/A</v>
          </cell>
          <cell r="AT192" t="str">
            <v>N/A</v>
          </cell>
          <cell r="AU192" t="str">
            <v>N/A</v>
          </cell>
          <cell r="AV192" t="str">
            <v>N/A</v>
          </cell>
          <cell r="AW192" t="str">
            <v>Riffle Depth</v>
          </cell>
          <cell r="AX192" t="str">
            <v>PASSABLE</v>
          </cell>
          <cell r="AY192" t="str">
            <v>-</v>
          </cell>
          <cell r="AZ192" t="str">
            <v>-</v>
          </cell>
          <cell r="BA192" t="str">
            <v>-</v>
          </cell>
          <cell r="BB192" t="str">
            <v>-</v>
          </cell>
          <cell r="BC192" t="str">
            <v>-</v>
          </cell>
          <cell r="BD192" t="str">
            <v>-</v>
          </cell>
          <cell r="BE192" t="str">
            <v>-</v>
          </cell>
        </row>
        <row r="193">
          <cell r="A193" t="str">
            <v>Road Crossing to Campground above Diversion Dam</v>
          </cell>
          <cell r="B193" t="str">
            <v>Infrastructure</v>
          </cell>
          <cell r="C193" t="str">
            <v>SFLC3.5</v>
          </cell>
          <cell r="D193">
            <v>719193</v>
          </cell>
          <cell r="E193">
            <v>4325747</v>
          </cell>
          <cell r="G193" t="str">
            <v>Chute</v>
          </cell>
          <cell r="M193">
            <v>5</v>
          </cell>
          <cell r="N193">
            <v>15</v>
          </cell>
          <cell r="O193">
            <v>0.1</v>
          </cell>
          <cell r="Q193">
            <v>15</v>
          </cell>
          <cell r="AC193" t="str">
            <v>Cement sheet; shallow and steep angled.  Impassable at all flows.</v>
          </cell>
          <cell r="AD193" t="str">
            <v>barrier</v>
          </cell>
          <cell r="AE193" t="str">
            <v>barrier</v>
          </cell>
          <cell r="AF193" t="str">
            <v>CD</v>
          </cell>
          <cell r="AG193">
            <v>1</v>
          </cell>
          <cell r="AH193" t="str">
            <v>N/A</v>
          </cell>
          <cell r="AI193" t="str">
            <v>No Data</v>
          </cell>
          <cell r="AJ193" t="str">
            <v>N/A</v>
          </cell>
          <cell r="AK193" t="str">
            <v>N/A</v>
          </cell>
          <cell r="AL193" t="str">
            <v>N/A</v>
          </cell>
          <cell r="AM193" t="str">
            <v>N/A</v>
          </cell>
          <cell r="AN193" t="str">
            <v>N/A</v>
          </cell>
          <cell r="AO193" t="str">
            <v>N/A</v>
          </cell>
          <cell r="AP193" t="str">
            <v>N/A</v>
          </cell>
          <cell r="AR193" t="str">
            <v>REDUCED</v>
          </cell>
          <cell r="AS193" t="str">
            <v>No Data</v>
          </cell>
          <cell r="AT193" t="str">
            <v>No Data</v>
          </cell>
          <cell r="AU193" t="str">
            <v>No Data</v>
          </cell>
          <cell r="AV193" t="str">
            <v>No Data</v>
          </cell>
          <cell r="AW193" t="str">
            <v>N/A</v>
          </cell>
          <cell r="AX193" t="str">
            <v>N/A</v>
          </cell>
          <cell r="AY193" t="str">
            <v>-</v>
          </cell>
          <cell r="AZ193" t="str">
            <v>-</v>
          </cell>
          <cell r="BA193" t="str">
            <v>-</v>
          </cell>
          <cell r="BB193" t="str">
            <v>-</v>
          </cell>
          <cell r="BC193" t="str">
            <v>-</v>
          </cell>
          <cell r="BD193" t="str">
            <v>YES</v>
          </cell>
          <cell r="BE193" t="str">
            <v>No Data</v>
          </cell>
        </row>
        <row r="194">
          <cell r="A194" t="str">
            <v>Duncan Creek</v>
          </cell>
          <cell r="AH194" t="str">
            <v>N/A</v>
          </cell>
          <cell r="AI194" t="str">
            <v>No Data</v>
          </cell>
          <cell r="AJ194" t="str">
            <v>N/A</v>
          </cell>
          <cell r="AK194" t="str">
            <v>N/A</v>
          </cell>
          <cell r="AL194" t="str">
            <v>N/A</v>
          </cell>
          <cell r="AM194" t="str">
            <v>N/A</v>
          </cell>
          <cell r="AN194" t="str">
            <v>N/A</v>
          </cell>
          <cell r="AO194" t="str">
            <v>N/A</v>
          </cell>
          <cell r="AP194" t="str">
            <v>N/A</v>
          </cell>
          <cell r="AR194" t="str">
            <v>N/A</v>
          </cell>
          <cell r="AS194" t="str">
            <v>N/A</v>
          </cell>
          <cell r="AT194" t="str">
            <v>N/A</v>
          </cell>
          <cell r="AU194" t="str">
            <v>N/A</v>
          </cell>
          <cell r="AV194" t="str">
            <v>N/A</v>
          </cell>
          <cell r="AW194" t="str">
            <v>N/A</v>
          </cell>
          <cell r="AX194" t="str">
            <v>N/A</v>
          </cell>
          <cell r="AY194" t="str">
            <v>-</v>
          </cell>
          <cell r="AZ194" t="str">
            <v>-</v>
          </cell>
          <cell r="BA194" t="str">
            <v>-</v>
          </cell>
          <cell r="BB194" t="str">
            <v>-</v>
          </cell>
          <cell r="BC194" t="str">
            <v>-</v>
          </cell>
          <cell r="BD194" t="str">
            <v>-</v>
          </cell>
          <cell r="BE194" t="str">
            <v>-</v>
          </cell>
        </row>
        <row r="195">
          <cell r="A195" t="str">
            <v>Middle Fork American River Confluence - D0.0a</v>
          </cell>
          <cell r="B195" t="str">
            <v>Instream</v>
          </cell>
          <cell r="C195" t="str">
            <v>D0.0</v>
          </cell>
          <cell r="D195">
            <v>712459</v>
          </cell>
          <cell r="E195">
            <v>4323934</v>
          </cell>
          <cell r="F195">
            <v>1</v>
          </cell>
          <cell r="H195" t="str">
            <v>Check Stage 10/23/07</v>
          </cell>
          <cell r="T195" t="str">
            <v>-</v>
          </cell>
          <cell r="U195" t="str">
            <v>-</v>
          </cell>
          <cell r="V195" t="str">
            <v>-</v>
          </cell>
          <cell r="W195" t="str">
            <v>-</v>
          </cell>
          <cell r="X195" t="str">
            <v>-</v>
          </cell>
          <cell r="Y195" t="str">
            <v>-</v>
          </cell>
          <cell r="Z195" t="str">
            <v>-</v>
          </cell>
          <cell r="AA195" t="str">
            <v>-</v>
          </cell>
          <cell r="AC195" t="str">
            <v>Chute 50' up from MFAR confluence is passable.</v>
          </cell>
          <cell r="AD195" t="str">
            <v>DUPLICATE</v>
          </cell>
          <cell r="AE195" t="str">
            <v>DUPLICATE</v>
          </cell>
          <cell r="AF195" t="str">
            <v>DUPLICATE</v>
          </cell>
          <cell r="AG195">
            <v>1</v>
          </cell>
          <cell r="AH195" t="str">
            <v>N/A</v>
          </cell>
          <cell r="AI195" t="str">
            <v>No Data</v>
          </cell>
          <cell r="AJ195" t="str">
            <v>N/A</v>
          </cell>
          <cell r="AK195" t="str">
            <v>N/A</v>
          </cell>
          <cell r="AL195" t="str">
            <v>N/A</v>
          </cell>
          <cell r="AM195" t="str">
            <v>N/A</v>
          </cell>
          <cell r="AN195" t="str">
            <v>N/A</v>
          </cell>
          <cell r="AO195" t="str">
            <v>N/A</v>
          </cell>
          <cell r="AP195" t="str">
            <v>N/A</v>
          </cell>
          <cell r="AR195" t="str">
            <v>N/A</v>
          </cell>
          <cell r="AS195" t="str">
            <v>N/A</v>
          </cell>
          <cell r="AT195" t="str">
            <v>N/A</v>
          </cell>
          <cell r="AU195" t="str">
            <v>N/A</v>
          </cell>
          <cell r="AV195" t="str">
            <v>N/A</v>
          </cell>
          <cell r="AW195" t="str">
            <v>N/A</v>
          </cell>
          <cell r="AX195" t="str">
            <v>N/A</v>
          </cell>
          <cell r="AY195" t="str">
            <v>-</v>
          </cell>
          <cell r="AZ195" t="str">
            <v>-</v>
          </cell>
          <cell r="BA195" t="str">
            <v>-</v>
          </cell>
          <cell r="BB195" t="str">
            <v>-</v>
          </cell>
          <cell r="BC195" t="str">
            <v>-</v>
          </cell>
          <cell r="BD195" t="str">
            <v>-</v>
          </cell>
          <cell r="BE195" t="str">
            <v>-</v>
          </cell>
        </row>
        <row r="196">
          <cell r="A196" t="str">
            <v>Middle Fork American River Confluence - D0.0b</v>
          </cell>
          <cell r="B196" t="str">
            <v>Instream</v>
          </cell>
          <cell r="C196" t="str">
            <v>D0.0</v>
          </cell>
          <cell r="D196">
            <v>712459</v>
          </cell>
          <cell r="E196">
            <v>4323934</v>
          </cell>
          <cell r="F196">
            <v>2</v>
          </cell>
          <cell r="G196" t="str">
            <v>Falls</v>
          </cell>
          <cell r="H196" t="str">
            <v>Check Stage 10/23/07</v>
          </cell>
          <cell r="AC196" t="str">
            <v>Cascade 150' up from MFAR confluence not measured.</v>
          </cell>
          <cell r="AG196">
            <v>1</v>
          </cell>
          <cell r="AH196" t="str">
            <v>No Data</v>
          </cell>
          <cell r="AI196" t="str">
            <v>No Data</v>
          </cell>
          <cell r="AJ196" t="str">
            <v>No Data</v>
          </cell>
          <cell r="AK196" t="str">
            <v>No Data</v>
          </cell>
          <cell r="AL196" t="str">
            <v>No Data</v>
          </cell>
          <cell r="AM196" t="str">
            <v>No Data</v>
          </cell>
          <cell r="AN196" t="str">
            <v>No Data</v>
          </cell>
          <cell r="AO196" t="str">
            <v>No Data</v>
          </cell>
          <cell r="AP196" t="str">
            <v>No Data</v>
          </cell>
          <cell r="AR196" t="str">
            <v>N/A</v>
          </cell>
          <cell r="AS196" t="str">
            <v>N/A</v>
          </cell>
          <cell r="AT196" t="str">
            <v>N/A</v>
          </cell>
          <cell r="AU196" t="str">
            <v>N/A</v>
          </cell>
          <cell r="AV196" t="str">
            <v>N/A</v>
          </cell>
          <cell r="AW196" t="str">
            <v>N/A</v>
          </cell>
          <cell r="AX196" t="str">
            <v>N/A</v>
          </cell>
          <cell r="AY196" t="str">
            <v>-</v>
          </cell>
          <cell r="AZ196" t="str">
            <v>-</v>
          </cell>
          <cell r="BA196" t="str">
            <v>-</v>
          </cell>
          <cell r="BB196" t="str">
            <v>-</v>
          </cell>
          <cell r="BC196" t="str">
            <v>No Data</v>
          </cell>
          <cell r="BD196" t="str">
            <v>-</v>
          </cell>
          <cell r="BE196" t="str">
            <v>-</v>
          </cell>
        </row>
        <row r="197">
          <cell r="A197" t="str">
            <v>Duncan Creek - MF39.7b</v>
          </cell>
          <cell r="B197" t="str">
            <v>Confluence</v>
          </cell>
          <cell r="C197" t="str">
            <v>MF39.7</v>
          </cell>
          <cell r="D197">
            <v>712459</v>
          </cell>
          <cell r="E197">
            <v>4323934</v>
          </cell>
          <cell r="F197">
            <v>3</v>
          </cell>
          <cell r="G197" t="str">
            <v>Falls</v>
          </cell>
          <cell r="H197" t="str">
            <v>Check Stage 10/23/07</v>
          </cell>
          <cell r="M197">
            <v>6.4</v>
          </cell>
          <cell r="N197" t="str">
            <v>-</v>
          </cell>
          <cell r="O197" t="str">
            <v>-</v>
          </cell>
          <cell r="P197" t="str">
            <v>-</v>
          </cell>
          <cell r="Q197" t="str">
            <v>-</v>
          </cell>
          <cell r="R197" t="str">
            <v>-</v>
          </cell>
          <cell r="S197">
            <v>2</v>
          </cell>
          <cell r="U197">
            <v>1</v>
          </cell>
          <cell r="V197">
            <v>0</v>
          </cell>
          <cell r="W197" t="str">
            <v>-</v>
          </cell>
          <cell r="X197" t="str">
            <v>-</v>
          </cell>
          <cell r="Y197" t="str">
            <v>-</v>
          </cell>
          <cell r="Z197" t="str">
            <v>-</v>
          </cell>
          <cell r="AA197" t="str">
            <v>-</v>
          </cell>
          <cell r="AC197" t="str">
            <v>Falls 240' up from MFAR confluence.</v>
          </cell>
          <cell r="AD197" t="str">
            <v>barrier</v>
          </cell>
          <cell r="AE197" t="str">
            <v>barrier</v>
          </cell>
          <cell r="AF197" t="str">
            <v>FH</v>
          </cell>
          <cell r="AG197">
            <v>1</v>
          </cell>
          <cell r="AH197" t="str">
            <v>No Data</v>
          </cell>
          <cell r="AI197" t="str">
            <v>No Data</v>
          </cell>
          <cell r="AJ197" t="str">
            <v>Impassable</v>
          </cell>
          <cell r="AK197" t="str">
            <v>Impassable</v>
          </cell>
          <cell r="AL197" t="str">
            <v>NO</v>
          </cell>
          <cell r="AM197" t="str">
            <v>JUMPABLE</v>
          </cell>
          <cell r="AN197" t="str">
            <v>JUMPABLE</v>
          </cell>
          <cell r="AO197" t="str">
            <v>YES</v>
          </cell>
          <cell r="AP197" t="str">
            <v>HEIGHT</v>
          </cell>
          <cell r="AQ197" t="str">
            <v>NO</v>
          </cell>
          <cell r="AR197" t="str">
            <v>N/A</v>
          </cell>
          <cell r="AS197" t="str">
            <v>N/A</v>
          </cell>
          <cell r="AT197" t="str">
            <v>N/A</v>
          </cell>
          <cell r="AU197" t="str">
            <v>N/A</v>
          </cell>
          <cell r="AV197" t="str">
            <v>N/A</v>
          </cell>
          <cell r="AW197" t="str">
            <v>N/A</v>
          </cell>
          <cell r="AX197" t="str">
            <v>N/A</v>
          </cell>
          <cell r="AY197" t="str">
            <v>-</v>
          </cell>
          <cell r="AZ197" t="str">
            <v>-</v>
          </cell>
          <cell r="BA197" t="str">
            <v>-</v>
          </cell>
          <cell r="BB197" t="str">
            <v>YES</v>
          </cell>
          <cell r="BC197" t="str">
            <v>YES</v>
          </cell>
          <cell r="BD197" t="str">
            <v>-</v>
          </cell>
          <cell r="BE197" t="str">
            <v>-</v>
          </cell>
        </row>
        <row r="198">
          <cell r="A198" t="str">
            <v>Instream Barrier - D4.4</v>
          </cell>
          <cell r="B198" t="str">
            <v>Instream</v>
          </cell>
          <cell r="C198" t="str">
            <v>D4.4</v>
          </cell>
          <cell r="D198">
            <v>713828</v>
          </cell>
          <cell r="E198">
            <v>4329912</v>
          </cell>
          <cell r="F198">
            <v>1</v>
          </cell>
          <cell r="G198" t="str">
            <v>Falls</v>
          </cell>
          <cell r="M198">
            <v>2.7</v>
          </cell>
          <cell r="S198">
            <v>1.7</v>
          </cell>
          <cell r="U198">
            <v>1</v>
          </cell>
          <cell r="V198">
            <v>0</v>
          </cell>
          <cell r="W198" t="str">
            <v>-</v>
          </cell>
          <cell r="X198" t="str">
            <v>-</v>
          </cell>
          <cell r="Y198" t="str">
            <v>-</v>
          </cell>
          <cell r="Z198" t="str">
            <v>-</v>
          </cell>
          <cell r="AA198" t="str">
            <v>-</v>
          </cell>
          <cell r="AC198" t="str">
            <v>Total barrier at low flows.</v>
          </cell>
          <cell r="AD198" t="str">
            <v>barrier</v>
          </cell>
          <cell r="AE198" t="str">
            <v>barrier</v>
          </cell>
          <cell r="AF198" t="str">
            <v>FH</v>
          </cell>
          <cell r="AG198">
            <v>1</v>
          </cell>
          <cell r="AH198" t="str">
            <v>No Data</v>
          </cell>
          <cell r="AI198" t="str">
            <v>No Data</v>
          </cell>
          <cell r="AJ198" t="str">
            <v>JUMPABLE</v>
          </cell>
          <cell r="AK198" t="str">
            <v>Impassable</v>
          </cell>
          <cell r="AL198" t="str">
            <v>Potential</v>
          </cell>
          <cell r="AM198" t="str">
            <v>JUMPABLE</v>
          </cell>
          <cell r="AN198" t="str">
            <v>JUMPABLE</v>
          </cell>
          <cell r="AO198" t="str">
            <v>YES</v>
          </cell>
          <cell r="AP198" t="str">
            <v>CHECK CURVES</v>
          </cell>
          <cell r="AQ198" t="str">
            <v>NO</v>
          </cell>
          <cell r="AR198" t="str">
            <v>N/A</v>
          </cell>
          <cell r="AS198" t="str">
            <v>N/A</v>
          </cell>
          <cell r="AT198" t="str">
            <v>N/A</v>
          </cell>
          <cell r="AU198" t="str">
            <v>N/A</v>
          </cell>
          <cell r="AV198" t="str">
            <v>N/A</v>
          </cell>
          <cell r="AW198" t="str">
            <v>N/A</v>
          </cell>
          <cell r="AX198" t="str">
            <v>N/A</v>
          </cell>
          <cell r="AY198" t="str">
            <v>-</v>
          </cell>
          <cell r="AZ198" t="str">
            <v>-</v>
          </cell>
          <cell r="BA198" t="str">
            <v>-</v>
          </cell>
          <cell r="BB198" t="str">
            <v>YES</v>
          </cell>
          <cell r="BC198" t="str">
            <v>YES</v>
          </cell>
          <cell r="BD198" t="str">
            <v>-</v>
          </cell>
          <cell r="BE198" t="str">
            <v>-</v>
          </cell>
        </row>
        <row r="199">
          <cell r="A199" t="str">
            <v>Instream Barrier - D6.3</v>
          </cell>
          <cell r="B199" t="str">
            <v>Instream</v>
          </cell>
          <cell r="C199" t="str">
            <v>D6.3</v>
          </cell>
          <cell r="D199">
            <v>715550</v>
          </cell>
          <cell r="E199">
            <v>4332222</v>
          </cell>
          <cell r="F199">
            <v>1</v>
          </cell>
          <cell r="G199" t="str">
            <v>Falls</v>
          </cell>
          <cell r="M199">
            <v>2.5</v>
          </cell>
          <cell r="S199">
            <v>2.4</v>
          </cell>
          <cell r="U199">
            <v>1</v>
          </cell>
          <cell r="V199">
            <v>0</v>
          </cell>
          <cell r="W199" t="str">
            <v>-</v>
          </cell>
          <cell r="X199" t="str">
            <v>-</v>
          </cell>
          <cell r="Y199" t="str">
            <v>-</v>
          </cell>
          <cell r="Z199" t="str">
            <v>-</v>
          </cell>
          <cell r="AA199" t="str">
            <v>-</v>
          </cell>
          <cell r="AD199" t="str">
            <v>barrier</v>
          </cell>
          <cell r="AE199" t="str">
            <v>barrier</v>
          </cell>
          <cell r="AF199" t="str">
            <v>FH</v>
          </cell>
          <cell r="AG199">
            <v>1</v>
          </cell>
          <cell r="AH199" t="str">
            <v>No Data</v>
          </cell>
          <cell r="AI199" t="str">
            <v>No Data</v>
          </cell>
          <cell r="AJ199" t="str">
            <v>JUMPABLE</v>
          </cell>
          <cell r="AK199" t="str">
            <v>Impassable</v>
          </cell>
          <cell r="AL199" t="str">
            <v>Potential</v>
          </cell>
          <cell r="AM199" t="str">
            <v>JUMPABLE</v>
          </cell>
          <cell r="AN199" t="str">
            <v>JUMPABLE</v>
          </cell>
          <cell r="AO199" t="str">
            <v>YES</v>
          </cell>
          <cell r="AP199" t="str">
            <v>CHECK CURVES</v>
          </cell>
          <cell r="AQ199" t="str">
            <v>NO</v>
          </cell>
          <cell r="AR199" t="str">
            <v>N/A</v>
          </cell>
          <cell r="AS199" t="str">
            <v>N/A</v>
          </cell>
          <cell r="AT199" t="str">
            <v>N/A</v>
          </cell>
          <cell r="AU199" t="str">
            <v>N/A</v>
          </cell>
          <cell r="AV199" t="str">
            <v>N/A</v>
          </cell>
          <cell r="AW199" t="str">
            <v>N/A</v>
          </cell>
          <cell r="AX199" t="str">
            <v>N/A</v>
          </cell>
          <cell r="AY199" t="str">
            <v>-</v>
          </cell>
          <cell r="AZ199" t="str">
            <v>-</v>
          </cell>
          <cell r="BA199" t="str">
            <v>-</v>
          </cell>
          <cell r="BB199" t="str">
            <v>YES</v>
          </cell>
          <cell r="BC199" t="str">
            <v>YES</v>
          </cell>
          <cell r="BD199" t="str">
            <v>-</v>
          </cell>
          <cell r="BE199" t="str">
            <v>-</v>
          </cell>
        </row>
        <row r="200">
          <cell r="A200" t="str">
            <v>Instream Barrier - D6.4</v>
          </cell>
          <cell r="B200" t="str">
            <v>Instream</v>
          </cell>
          <cell r="C200" t="str">
            <v>D6.4</v>
          </cell>
          <cell r="D200">
            <v>715644</v>
          </cell>
          <cell r="E200">
            <v>4332365</v>
          </cell>
          <cell r="F200">
            <v>1</v>
          </cell>
          <cell r="G200" t="str">
            <v>Falls</v>
          </cell>
          <cell r="M200">
            <v>2</v>
          </cell>
          <cell r="S200">
            <v>3</v>
          </cell>
          <cell r="U200">
            <v>1</v>
          </cell>
          <cell r="V200">
            <v>0</v>
          </cell>
          <cell r="W200" t="str">
            <v>-</v>
          </cell>
          <cell r="X200" t="str">
            <v>-</v>
          </cell>
          <cell r="Y200" t="str">
            <v>-</v>
          </cell>
          <cell r="Z200" t="str">
            <v>-</v>
          </cell>
          <cell r="AA200" t="str">
            <v>-</v>
          </cell>
          <cell r="AD200" t="str">
            <v>potential</v>
          </cell>
          <cell r="AE200" t="str">
            <v>barrier</v>
          </cell>
          <cell r="AF200" t="str">
            <v>FH</v>
          </cell>
          <cell r="AG200">
            <v>1</v>
          </cell>
          <cell r="AH200" t="str">
            <v>No Data</v>
          </cell>
          <cell r="AI200" t="str">
            <v>No Data</v>
          </cell>
          <cell r="AJ200" t="str">
            <v>JUMPABLE</v>
          </cell>
          <cell r="AK200" t="str">
            <v>Impassable</v>
          </cell>
          <cell r="AL200" t="str">
            <v>Potential</v>
          </cell>
          <cell r="AM200" t="str">
            <v>JUMPABLE</v>
          </cell>
          <cell r="AN200" t="str">
            <v>JUMPABLE</v>
          </cell>
          <cell r="AO200" t="str">
            <v>YES</v>
          </cell>
          <cell r="AP200" t="str">
            <v>CHECK CURVES</v>
          </cell>
          <cell r="AQ200" t="str">
            <v>Potential</v>
          </cell>
          <cell r="AR200" t="str">
            <v>N/A</v>
          </cell>
          <cell r="AS200" t="str">
            <v>N/A</v>
          </cell>
          <cell r="AT200" t="str">
            <v>N/A</v>
          </cell>
          <cell r="AU200" t="str">
            <v>N/A</v>
          </cell>
          <cell r="AV200" t="str">
            <v>N/A</v>
          </cell>
          <cell r="AW200" t="str">
            <v>N/A</v>
          </cell>
          <cell r="AX200" t="str">
            <v>N/A</v>
          </cell>
          <cell r="AY200" t="str">
            <v>-</v>
          </cell>
          <cell r="AZ200" t="str">
            <v>-</v>
          </cell>
          <cell r="BA200" t="str">
            <v>-</v>
          </cell>
          <cell r="BB200" t="str">
            <v>YES</v>
          </cell>
          <cell r="BC200" t="str">
            <v>YES</v>
          </cell>
          <cell r="BD200" t="str">
            <v>-</v>
          </cell>
          <cell r="BE200" t="str">
            <v>-</v>
          </cell>
        </row>
        <row r="201">
          <cell r="A201" t="str">
            <v>Instream Barrier - D6.8</v>
          </cell>
          <cell r="B201" t="str">
            <v>Instream</v>
          </cell>
          <cell r="C201" t="str">
            <v>D6.8</v>
          </cell>
          <cell r="D201">
            <v>716060</v>
          </cell>
          <cell r="E201">
            <v>4332768</v>
          </cell>
          <cell r="F201">
            <v>1</v>
          </cell>
          <cell r="G201" t="str">
            <v>Falls</v>
          </cell>
          <cell r="M201">
            <v>1.5</v>
          </cell>
          <cell r="S201">
            <v>1.6</v>
          </cell>
          <cell r="U201">
            <v>1</v>
          </cell>
          <cell r="V201">
            <v>0</v>
          </cell>
          <cell r="W201" t="str">
            <v>-</v>
          </cell>
          <cell r="X201" t="str">
            <v>-</v>
          </cell>
          <cell r="Y201" t="str">
            <v>-</v>
          </cell>
          <cell r="Z201" t="str">
            <v>-</v>
          </cell>
          <cell r="AA201" t="str">
            <v>-</v>
          </cell>
          <cell r="AD201" t="str">
            <v>potential</v>
          </cell>
          <cell r="AE201" t="str">
            <v>barrier</v>
          </cell>
          <cell r="AF201" t="str">
            <v>FH</v>
          </cell>
          <cell r="AG201">
            <v>1</v>
          </cell>
          <cell r="AH201" t="str">
            <v>No Data</v>
          </cell>
          <cell r="AI201" t="str">
            <v>No Data</v>
          </cell>
          <cell r="AJ201" t="str">
            <v>JUMPABLE</v>
          </cell>
          <cell r="AK201" t="str">
            <v>JUMPABLE</v>
          </cell>
          <cell r="AL201" t="str">
            <v>YES</v>
          </cell>
          <cell r="AM201" t="str">
            <v>JUMPABLE</v>
          </cell>
          <cell r="AN201" t="str">
            <v>JUMPABLE</v>
          </cell>
          <cell r="AO201" t="str">
            <v>YES</v>
          </cell>
          <cell r="AP201" t="str">
            <v>CHECK CURVES</v>
          </cell>
          <cell r="AQ201" t="str">
            <v>Potential</v>
          </cell>
          <cell r="AR201" t="str">
            <v>N/A</v>
          </cell>
          <cell r="AS201" t="str">
            <v>N/A</v>
          </cell>
          <cell r="AT201" t="str">
            <v>N/A</v>
          </cell>
          <cell r="AU201" t="str">
            <v>N/A</v>
          </cell>
          <cell r="AV201" t="str">
            <v>N/A</v>
          </cell>
          <cell r="AW201" t="str">
            <v>N/A</v>
          </cell>
          <cell r="AX201" t="str">
            <v>N/A</v>
          </cell>
          <cell r="AY201" t="str">
            <v>-</v>
          </cell>
          <cell r="AZ201" t="str">
            <v>-</v>
          </cell>
          <cell r="BA201" t="str">
            <v>-</v>
          </cell>
          <cell r="BB201" t="str">
            <v>-</v>
          </cell>
          <cell r="BC201" t="str">
            <v>YES</v>
          </cell>
          <cell r="BD201" t="str">
            <v>-</v>
          </cell>
          <cell r="BE201" t="str">
            <v>-</v>
          </cell>
        </row>
        <row r="202">
          <cell r="A202" t="str">
            <v>Instream Barrier - D7.2</v>
          </cell>
          <cell r="B202" t="str">
            <v>Instream</v>
          </cell>
          <cell r="C202" t="str">
            <v>D7.2</v>
          </cell>
          <cell r="D202">
            <v>716466</v>
          </cell>
          <cell r="E202">
            <v>4333135</v>
          </cell>
          <cell r="F202">
            <v>1</v>
          </cell>
          <cell r="G202" t="str">
            <v>Falls</v>
          </cell>
          <cell r="M202">
            <v>1.7</v>
          </cell>
          <cell r="S202">
            <v>0.9</v>
          </cell>
          <cell r="U202">
            <v>1</v>
          </cell>
          <cell r="V202">
            <v>0</v>
          </cell>
          <cell r="W202" t="str">
            <v>-</v>
          </cell>
          <cell r="X202" t="str">
            <v>-</v>
          </cell>
          <cell r="Y202" t="str">
            <v>-</v>
          </cell>
          <cell r="Z202" t="str">
            <v>-</v>
          </cell>
          <cell r="AA202" t="str">
            <v>-</v>
          </cell>
          <cell r="AD202" t="str">
            <v>potential</v>
          </cell>
          <cell r="AE202" t="str">
            <v>barrier</v>
          </cell>
          <cell r="AF202" t="str">
            <v>FH PD</v>
          </cell>
          <cell r="AG202">
            <v>1</v>
          </cell>
          <cell r="AH202" t="str">
            <v>No Data</v>
          </cell>
          <cell r="AI202" t="str">
            <v>No Data</v>
          </cell>
          <cell r="AJ202" t="str">
            <v>JUMPABLE</v>
          </cell>
          <cell r="AK202" t="str">
            <v>JUMPABLE</v>
          </cell>
          <cell r="AL202" t="str">
            <v>YES</v>
          </cell>
          <cell r="AM202" t="str">
            <v>JUMPABLE</v>
          </cell>
          <cell r="AN202" t="str">
            <v>JUMPABLE</v>
          </cell>
          <cell r="AO202" t="str">
            <v>YES</v>
          </cell>
          <cell r="AP202" t="str">
            <v>CHECK CURVES</v>
          </cell>
          <cell r="AQ202" t="str">
            <v>Potential</v>
          </cell>
          <cell r="AR202" t="str">
            <v>N/A</v>
          </cell>
          <cell r="AS202" t="str">
            <v>N/A</v>
          </cell>
          <cell r="AT202" t="str">
            <v>N/A</v>
          </cell>
          <cell r="AU202" t="str">
            <v>N/A</v>
          </cell>
          <cell r="AV202" t="str">
            <v>N/A</v>
          </cell>
          <cell r="AW202" t="str">
            <v>N/A</v>
          </cell>
          <cell r="AX202" t="str">
            <v>N/A</v>
          </cell>
          <cell r="AY202" t="str">
            <v>-</v>
          </cell>
          <cell r="AZ202" t="str">
            <v>-</v>
          </cell>
          <cell r="BA202" t="str">
            <v>-</v>
          </cell>
          <cell r="BB202" t="str">
            <v>-</v>
          </cell>
          <cell r="BC202" t="str">
            <v>YES</v>
          </cell>
          <cell r="BD202" t="str">
            <v>-</v>
          </cell>
          <cell r="BE202" t="str">
            <v>-</v>
          </cell>
        </row>
        <row r="203">
          <cell r="A203" t="str">
            <v>Instream Barrier - D8.2</v>
          </cell>
          <cell r="B203" t="str">
            <v>Instream</v>
          </cell>
          <cell r="C203" t="str">
            <v>D8.2</v>
          </cell>
          <cell r="D203">
            <v>717224</v>
          </cell>
          <cell r="E203">
            <v>4334357</v>
          </cell>
          <cell r="F203">
            <v>1</v>
          </cell>
          <cell r="G203" t="str">
            <v>Falls</v>
          </cell>
          <cell r="W203" t="str">
            <v>-</v>
          </cell>
          <cell r="X203" t="str">
            <v>-</v>
          </cell>
          <cell r="Y203" t="str">
            <v>-</v>
          </cell>
          <cell r="Z203" t="str">
            <v>-</v>
          </cell>
          <cell r="AA203" t="str">
            <v>-</v>
          </cell>
          <cell r="AC203" t="str">
            <v>Partial barrier.</v>
          </cell>
          <cell r="AD203" t="str">
            <v>potential</v>
          </cell>
          <cell r="AE203" t="str">
            <v>potential</v>
          </cell>
          <cell r="AF203" t="str">
            <v>FH</v>
          </cell>
          <cell r="AG203">
            <v>1</v>
          </cell>
          <cell r="AH203" t="str">
            <v>No Data</v>
          </cell>
          <cell r="AI203" t="str">
            <v>No Data</v>
          </cell>
          <cell r="AJ203" t="str">
            <v>No Data</v>
          </cell>
          <cell r="AK203" t="str">
            <v>No Data</v>
          </cell>
          <cell r="AL203" t="str">
            <v>No Data</v>
          </cell>
          <cell r="AM203" t="str">
            <v>No Data</v>
          </cell>
          <cell r="AN203" t="str">
            <v>No Data</v>
          </cell>
          <cell r="AO203" t="str">
            <v>No Data</v>
          </cell>
          <cell r="AP203" t="str">
            <v>No Data</v>
          </cell>
          <cell r="AR203" t="str">
            <v>N/A</v>
          </cell>
          <cell r="AS203" t="str">
            <v>N/A</v>
          </cell>
          <cell r="AT203" t="str">
            <v>N/A</v>
          </cell>
          <cell r="AU203" t="str">
            <v>N/A</v>
          </cell>
          <cell r="AV203" t="str">
            <v>N/A</v>
          </cell>
          <cell r="AW203" t="str">
            <v>N/A</v>
          </cell>
          <cell r="AX203" t="str">
            <v>N/A</v>
          </cell>
          <cell r="AY203" t="str">
            <v>-</v>
          </cell>
          <cell r="AZ203" t="str">
            <v>-</v>
          </cell>
          <cell r="BA203" t="str">
            <v>-</v>
          </cell>
          <cell r="BB203" t="str">
            <v>-</v>
          </cell>
          <cell r="BC203" t="str">
            <v>No Data</v>
          </cell>
          <cell r="BD203" t="str">
            <v>-</v>
          </cell>
          <cell r="BE203" t="str">
            <v>-</v>
          </cell>
        </row>
        <row r="204">
          <cell r="A204" t="str">
            <v>Instream Barrier - D8.4a</v>
          </cell>
          <cell r="B204" t="str">
            <v>Instream</v>
          </cell>
          <cell r="C204" t="str">
            <v>D8.4</v>
          </cell>
          <cell r="D204">
            <v>717451</v>
          </cell>
          <cell r="E204">
            <v>4334510</v>
          </cell>
          <cell r="F204">
            <v>1</v>
          </cell>
          <cell r="G204" t="str">
            <v>Falls</v>
          </cell>
          <cell r="M204">
            <v>2</v>
          </cell>
          <cell r="S204">
            <v>1</v>
          </cell>
          <cell r="U204">
            <v>1</v>
          </cell>
          <cell r="V204">
            <v>0</v>
          </cell>
          <cell r="W204" t="str">
            <v>-</v>
          </cell>
          <cell r="X204" t="str">
            <v>-</v>
          </cell>
          <cell r="Y204" t="str">
            <v>-</v>
          </cell>
          <cell r="Z204" t="str">
            <v>-</v>
          </cell>
          <cell r="AA204" t="str">
            <v>-</v>
          </cell>
          <cell r="AD204" t="str">
            <v>potential</v>
          </cell>
          <cell r="AE204" t="str">
            <v>barrier</v>
          </cell>
          <cell r="AF204" t="str">
            <v>FH</v>
          </cell>
          <cell r="AG204">
            <v>1</v>
          </cell>
          <cell r="AH204" t="str">
            <v>No Data</v>
          </cell>
          <cell r="AI204" t="str">
            <v>No Data</v>
          </cell>
          <cell r="AJ204" t="str">
            <v>JUMPABLE</v>
          </cell>
          <cell r="AK204" t="str">
            <v>Impassable</v>
          </cell>
          <cell r="AL204" t="str">
            <v>Potential</v>
          </cell>
          <cell r="AM204" t="str">
            <v>JUMPABLE</v>
          </cell>
          <cell r="AN204" t="str">
            <v>JUMPABLE</v>
          </cell>
          <cell r="AO204" t="str">
            <v>YES</v>
          </cell>
          <cell r="AP204" t="str">
            <v>CHECK CURVES</v>
          </cell>
          <cell r="AQ204" t="str">
            <v>Potential</v>
          </cell>
          <cell r="AR204" t="str">
            <v>N/A</v>
          </cell>
          <cell r="AS204" t="str">
            <v>N/A</v>
          </cell>
          <cell r="AT204" t="str">
            <v>N/A</v>
          </cell>
          <cell r="AU204" t="str">
            <v>N/A</v>
          </cell>
          <cell r="AV204" t="str">
            <v>N/A</v>
          </cell>
          <cell r="AW204" t="str">
            <v>N/A</v>
          </cell>
          <cell r="AX204" t="str">
            <v>N/A</v>
          </cell>
          <cell r="AY204" t="str">
            <v>-</v>
          </cell>
          <cell r="AZ204" t="str">
            <v>-</v>
          </cell>
          <cell r="BA204" t="str">
            <v>-</v>
          </cell>
          <cell r="BB204" t="str">
            <v>YES</v>
          </cell>
          <cell r="BC204" t="str">
            <v>YES</v>
          </cell>
          <cell r="BD204" t="str">
            <v>-</v>
          </cell>
          <cell r="BE204" t="str">
            <v>-</v>
          </cell>
        </row>
        <row r="205">
          <cell r="A205" t="str">
            <v>Instream Barrier - D8.4b</v>
          </cell>
          <cell r="B205" t="str">
            <v>Instream</v>
          </cell>
          <cell r="C205" t="str">
            <v>D8.4</v>
          </cell>
          <cell r="D205">
            <v>717479</v>
          </cell>
          <cell r="E205">
            <v>4334525</v>
          </cell>
          <cell r="F205">
            <v>1</v>
          </cell>
          <cell r="G205" t="str">
            <v>Falls</v>
          </cell>
          <cell r="M205">
            <v>2</v>
          </cell>
          <cell r="S205">
            <v>1.1</v>
          </cell>
          <cell r="U205">
            <v>1</v>
          </cell>
          <cell r="V205">
            <v>0</v>
          </cell>
          <cell r="W205" t="str">
            <v>-</v>
          </cell>
          <cell r="X205" t="str">
            <v>-</v>
          </cell>
          <cell r="Y205" t="str">
            <v>-</v>
          </cell>
          <cell r="Z205" t="str">
            <v>-</v>
          </cell>
          <cell r="AA205" t="str">
            <v>-</v>
          </cell>
          <cell r="AD205" t="str">
            <v>potential</v>
          </cell>
          <cell r="AE205" t="str">
            <v>barrier</v>
          </cell>
          <cell r="AF205" t="str">
            <v>FH</v>
          </cell>
          <cell r="AG205">
            <v>1</v>
          </cell>
          <cell r="AH205" t="str">
            <v>No Data</v>
          </cell>
          <cell r="AI205" t="str">
            <v>No Data</v>
          </cell>
          <cell r="AJ205" t="str">
            <v>JUMPABLE</v>
          </cell>
          <cell r="AK205" t="str">
            <v>Impassable</v>
          </cell>
          <cell r="AL205" t="str">
            <v>Potential</v>
          </cell>
          <cell r="AM205" t="str">
            <v>JUMPABLE</v>
          </cell>
          <cell r="AN205" t="str">
            <v>JUMPABLE</v>
          </cell>
          <cell r="AO205" t="str">
            <v>YES</v>
          </cell>
          <cell r="AP205" t="str">
            <v>CHECK CURVES</v>
          </cell>
          <cell r="AQ205" t="str">
            <v>Potential</v>
          </cell>
          <cell r="AR205" t="str">
            <v>N/A</v>
          </cell>
          <cell r="AS205" t="str">
            <v>N/A</v>
          </cell>
          <cell r="AT205" t="str">
            <v>N/A</v>
          </cell>
          <cell r="AU205" t="str">
            <v>N/A</v>
          </cell>
          <cell r="AV205" t="str">
            <v>N/A</v>
          </cell>
          <cell r="AW205" t="str">
            <v>N/A</v>
          </cell>
          <cell r="AX205" t="str">
            <v>N/A</v>
          </cell>
          <cell r="AY205" t="str">
            <v>-</v>
          </cell>
          <cell r="AZ205" t="str">
            <v>-</v>
          </cell>
          <cell r="BA205" t="str">
            <v>-</v>
          </cell>
          <cell r="BB205" t="str">
            <v>YES</v>
          </cell>
          <cell r="BC205" t="str">
            <v>YES</v>
          </cell>
          <cell r="BD205" t="str">
            <v>-</v>
          </cell>
          <cell r="BE205" t="str">
            <v>-</v>
          </cell>
        </row>
        <row r="206">
          <cell r="A206" t="str">
            <v>Duncan Diversion Dam</v>
          </cell>
          <cell r="B206" t="str">
            <v>Infrastructure</v>
          </cell>
          <cell r="C206" t="str">
            <v>D8.6</v>
          </cell>
          <cell r="D206">
            <v>717696</v>
          </cell>
          <cell r="E206">
            <v>4334707</v>
          </cell>
          <cell r="F206">
            <v>1</v>
          </cell>
          <cell r="G206" t="str">
            <v>Falls</v>
          </cell>
          <cell r="H206" t="str">
            <v>Check Stage 10/17/07</v>
          </cell>
          <cell r="M206">
            <v>32</v>
          </cell>
          <cell r="N206" t="str">
            <v>-</v>
          </cell>
          <cell r="O206" t="str">
            <v>-</v>
          </cell>
          <cell r="P206" t="str">
            <v>-</v>
          </cell>
          <cell r="Q206" t="str">
            <v>-</v>
          </cell>
          <cell r="R206" t="str">
            <v>-</v>
          </cell>
          <cell r="W206" t="str">
            <v>-</v>
          </cell>
          <cell r="X206" t="str">
            <v>-</v>
          </cell>
          <cell r="Y206" t="str">
            <v>-</v>
          </cell>
          <cell r="Z206" t="str">
            <v>-</v>
          </cell>
          <cell r="AA206" t="str">
            <v>-</v>
          </cell>
          <cell r="AD206" t="str">
            <v>barrier</v>
          </cell>
          <cell r="AE206" t="str">
            <v>barrier</v>
          </cell>
          <cell r="AF206" t="str">
            <v>FH</v>
          </cell>
          <cell r="AG206">
            <v>1</v>
          </cell>
          <cell r="AH206" t="str">
            <v>No Data</v>
          </cell>
          <cell r="AI206" t="str">
            <v>No Data</v>
          </cell>
          <cell r="AJ206" t="str">
            <v>Impassable</v>
          </cell>
          <cell r="AK206" t="str">
            <v>Impassable</v>
          </cell>
          <cell r="AL206" t="str">
            <v>NO</v>
          </cell>
          <cell r="AM206" t="str">
            <v>No Data</v>
          </cell>
          <cell r="AN206" t="str">
            <v>No Data</v>
          </cell>
          <cell r="AO206" t="str">
            <v>No Data</v>
          </cell>
          <cell r="AP206" t="str">
            <v>HEIGHT</v>
          </cell>
          <cell r="AR206" t="str">
            <v>N/A</v>
          </cell>
          <cell r="AS206" t="str">
            <v>N/A</v>
          </cell>
          <cell r="AT206" t="str">
            <v>N/A</v>
          </cell>
          <cell r="AU206" t="str">
            <v>N/A</v>
          </cell>
          <cell r="AV206" t="str">
            <v>N/A</v>
          </cell>
          <cell r="AW206" t="str">
            <v>N/A</v>
          </cell>
          <cell r="AX206" t="str">
            <v>N/A</v>
          </cell>
          <cell r="AY206" t="str">
            <v>-</v>
          </cell>
          <cell r="AZ206" t="str">
            <v>-</v>
          </cell>
          <cell r="BA206" t="str">
            <v>-</v>
          </cell>
          <cell r="BB206" t="str">
            <v>YES</v>
          </cell>
          <cell r="BC206" t="str">
            <v>No Data</v>
          </cell>
          <cell r="BD206" t="str">
            <v>-</v>
          </cell>
          <cell r="BE206" t="str">
            <v>-</v>
          </cell>
        </row>
        <row r="207">
          <cell r="A207" t="str">
            <v>Duncan Diversion Pool Inlet - D8.7</v>
          </cell>
          <cell r="B207" t="str">
            <v>Reservoir Inlet</v>
          </cell>
          <cell r="C207" t="str">
            <v>D8.7</v>
          </cell>
          <cell r="D207">
            <v>717753</v>
          </cell>
          <cell r="E207">
            <v>4334749</v>
          </cell>
          <cell r="F207" t="str">
            <v>-</v>
          </cell>
          <cell r="G207" t="str">
            <v>No Barrier</v>
          </cell>
          <cell r="H207" t="str">
            <v>-</v>
          </cell>
          <cell r="I207" t="str">
            <v>-</v>
          </cell>
          <cell r="J207" t="str">
            <v>-</v>
          </cell>
          <cell r="K207" t="str">
            <v>-</v>
          </cell>
          <cell r="L207" t="str">
            <v>-</v>
          </cell>
          <cell r="M207" t="str">
            <v>-</v>
          </cell>
          <cell r="N207" t="str">
            <v>-</v>
          </cell>
          <cell r="O207" t="str">
            <v>-</v>
          </cell>
          <cell r="P207" t="str">
            <v>-</v>
          </cell>
          <cell r="Q207" t="str">
            <v>-</v>
          </cell>
          <cell r="R207" t="str">
            <v>-</v>
          </cell>
          <cell r="S207" t="str">
            <v>-</v>
          </cell>
          <cell r="T207" t="str">
            <v>-</v>
          </cell>
          <cell r="U207" t="str">
            <v>-</v>
          </cell>
          <cell r="V207" t="str">
            <v>-</v>
          </cell>
          <cell r="W207" t="str">
            <v>-</v>
          </cell>
          <cell r="X207" t="str">
            <v>-</v>
          </cell>
          <cell r="Y207" t="str">
            <v>-</v>
          </cell>
          <cell r="Z207" t="str">
            <v>-</v>
          </cell>
          <cell r="AA207" t="str">
            <v>-</v>
          </cell>
          <cell r="AG207">
            <v>1</v>
          </cell>
          <cell r="AH207" t="str">
            <v>N/A</v>
          </cell>
          <cell r="AI207" t="str">
            <v>N/A</v>
          </cell>
          <cell r="AJ207" t="str">
            <v>N/A</v>
          </cell>
          <cell r="AK207" t="str">
            <v>N/A</v>
          </cell>
          <cell r="AL207" t="str">
            <v>N/A</v>
          </cell>
          <cell r="AM207" t="str">
            <v>N/A</v>
          </cell>
          <cell r="AN207" t="str">
            <v>N/A</v>
          </cell>
          <cell r="AO207" t="str">
            <v>N/A</v>
          </cell>
          <cell r="AP207" t="str">
            <v>N/A</v>
          </cell>
          <cell r="AR207" t="str">
            <v>N/A</v>
          </cell>
          <cell r="AS207" t="str">
            <v>N/A</v>
          </cell>
          <cell r="AT207" t="str">
            <v>N/A</v>
          </cell>
          <cell r="AU207" t="str">
            <v>N/A</v>
          </cell>
          <cell r="AV207" t="str">
            <v>N/A</v>
          </cell>
          <cell r="AW207" t="str">
            <v>N/A</v>
          </cell>
          <cell r="AX207" t="str">
            <v>N/A</v>
          </cell>
          <cell r="AY207" t="str">
            <v>-</v>
          </cell>
          <cell r="AZ207" t="str">
            <v>-</v>
          </cell>
          <cell r="BA207" t="str">
            <v>-</v>
          </cell>
          <cell r="BB207" t="str">
            <v>-</v>
          </cell>
          <cell r="BC207" t="str">
            <v>-</v>
          </cell>
          <cell r="BD207" t="str">
            <v>-</v>
          </cell>
          <cell r="BE207" t="str">
            <v>-</v>
          </cell>
        </row>
        <row r="208">
          <cell r="A208" t="str">
            <v>Weir at Gage above Duncan Diversion Dam</v>
          </cell>
          <cell r="B208" t="str">
            <v>Infrastructure</v>
          </cell>
          <cell r="C208" t="str">
            <v>D8.8</v>
          </cell>
          <cell r="D208">
            <v>717873</v>
          </cell>
          <cell r="E208">
            <v>4334888</v>
          </cell>
          <cell r="F208">
            <v>1</v>
          </cell>
          <cell r="G208" t="str">
            <v>Falls</v>
          </cell>
          <cell r="H208" t="str">
            <v>Check Stage 10/17/07</v>
          </cell>
          <cell r="I208">
            <v>4</v>
          </cell>
          <cell r="J208">
            <v>0.35</v>
          </cell>
          <cell r="K208">
            <v>1.01</v>
          </cell>
          <cell r="L208">
            <v>-90</v>
          </cell>
          <cell r="M208">
            <v>0.7</v>
          </cell>
          <cell r="N208" t="str">
            <v>-</v>
          </cell>
          <cell r="O208" t="str">
            <v>-</v>
          </cell>
          <cell r="P208" t="str">
            <v>-</v>
          </cell>
          <cell r="Q208" t="str">
            <v>-</v>
          </cell>
          <cell r="R208" t="str">
            <v>-</v>
          </cell>
          <cell r="S208">
            <v>1.3</v>
          </cell>
          <cell r="T208">
            <v>0.4</v>
          </cell>
          <cell r="U208">
            <v>0.75</v>
          </cell>
          <cell r="V208">
            <v>0.4</v>
          </cell>
          <cell r="W208" t="str">
            <v>-</v>
          </cell>
          <cell r="X208" t="str">
            <v>-</v>
          </cell>
          <cell r="Y208" t="str">
            <v>-</v>
          </cell>
          <cell r="Z208" t="str">
            <v>-</v>
          </cell>
          <cell r="AA208" t="str">
            <v>-</v>
          </cell>
          <cell r="AD208" t="str">
            <v>potential</v>
          </cell>
          <cell r="AE208" t="str">
            <v>barrier</v>
          </cell>
          <cell r="AF208" t="str">
            <v>FH</v>
          </cell>
          <cell r="AG208">
            <v>1</v>
          </cell>
          <cell r="AH208" t="str">
            <v>Optimal</v>
          </cell>
          <cell r="AI208" t="str">
            <v>Optimal</v>
          </cell>
          <cell r="AJ208" t="str">
            <v>JUMPABLE</v>
          </cell>
          <cell r="AK208" t="str">
            <v>JUMPABLE</v>
          </cell>
          <cell r="AL208" t="str">
            <v>YES</v>
          </cell>
          <cell r="AM208" t="str">
            <v>JUMPABLE</v>
          </cell>
          <cell r="AN208" t="str">
            <v>JUMPABLE</v>
          </cell>
          <cell r="AO208" t="str">
            <v>YES</v>
          </cell>
          <cell r="AP208" t="str">
            <v>CHECK CURVES</v>
          </cell>
          <cell r="AQ208" t="str">
            <v>Potential</v>
          </cell>
          <cell r="AR208" t="str">
            <v>N/A</v>
          </cell>
          <cell r="AS208" t="str">
            <v>N/A</v>
          </cell>
          <cell r="AT208" t="str">
            <v>N/A</v>
          </cell>
          <cell r="AU208" t="str">
            <v>N/A</v>
          </cell>
          <cell r="AV208" t="str">
            <v>N/A</v>
          </cell>
          <cell r="AW208" t="str">
            <v>N/A</v>
          </cell>
          <cell r="AX208" t="str">
            <v>N/A</v>
          </cell>
          <cell r="AY208" t="str">
            <v>-</v>
          </cell>
          <cell r="AZ208" t="str">
            <v>-</v>
          </cell>
          <cell r="BA208" t="str">
            <v>-</v>
          </cell>
          <cell r="BB208" t="str">
            <v>-</v>
          </cell>
          <cell r="BC208" t="str">
            <v>YES</v>
          </cell>
          <cell r="BD208" t="str">
            <v>-</v>
          </cell>
          <cell r="BE208" t="str">
            <v>-</v>
          </cell>
        </row>
        <row r="209">
          <cell r="A209" t="str">
            <v>Instream Barrier - D9.0a</v>
          </cell>
          <cell r="B209" t="str">
            <v>Instream</v>
          </cell>
          <cell r="C209" t="str">
            <v>D9.0</v>
          </cell>
          <cell r="D209">
            <v>718156</v>
          </cell>
          <cell r="E209">
            <v>4334939</v>
          </cell>
          <cell r="F209">
            <v>1</v>
          </cell>
          <cell r="G209" t="str">
            <v>Falls</v>
          </cell>
          <cell r="M209">
            <v>2.5</v>
          </cell>
          <cell r="S209">
            <v>1.2</v>
          </cell>
          <cell r="U209">
            <v>1</v>
          </cell>
          <cell r="V209">
            <v>0</v>
          </cell>
          <cell r="W209" t="str">
            <v>-</v>
          </cell>
          <cell r="X209" t="str">
            <v>-</v>
          </cell>
          <cell r="Y209" t="str">
            <v>-</v>
          </cell>
          <cell r="Z209" t="str">
            <v>-</v>
          </cell>
          <cell r="AA209" t="str">
            <v>-</v>
          </cell>
          <cell r="AD209" t="str">
            <v>barrier</v>
          </cell>
          <cell r="AE209" t="str">
            <v>barrier</v>
          </cell>
          <cell r="AF209" t="str">
            <v>FH</v>
          </cell>
          <cell r="AG209">
            <v>1</v>
          </cell>
          <cell r="AH209" t="str">
            <v>No Data</v>
          </cell>
          <cell r="AI209" t="str">
            <v>No Data</v>
          </cell>
          <cell r="AJ209" t="str">
            <v>JUMPABLE</v>
          </cell>
          <cell r="AK209" t="str">
            <v>Impassable</v>
          </cell>
          <cell r="AL209" t="str">
            <v>Potential</v>
          </cell>
          <cell r="AM209" t="str">
            <v>JUMPABLE</v>
          </cell>
          <cell r="AN209" t="str">
            <v>JUMPABLE</v>
          </cell>
          <cell r="AO209" t="str">
            <v>YES</v>
          </cell>
          <cell r="AP209" t="str">
            <v>CHECK CURVES</v>
          </cell>
          <cell r="AQ209" t="str">
            <v>NO</v>
          </cell>
          <cell r="AR209" t="str">
            <v>N/A</v>
          </cell>
          <cell r="AS209" t="str">
            <v>N/A</v>
          </cell>
          <cell r="AT209" t="str">
            <v>N/A</v>
          </cell>
          <cell r="AU209" t="str">
            <v>N/A</v>
          </cell>
          <cell r="AV209" t="str">
            <v>N/A</v>
          </cell>
          <cell r="AW209" t="str">
            <v>N/A</v>
          </cell>
          <cell r="AX209" t="str">
            <v>N/A</v>
          </cell>
          <cell r="AY209" t="str">
            <v>-</v>
          </cell>
          <cell r="AZ209" t="str">
            <v>-</v>
          </cell>
          <cell r="BA209" t="str">
            <v>-</v>
          </cell>
          <cell r="BB209" t="str">
            <v>YES</v>
          </cell>
          <cell r="BC209" t="str">
            <v>YES</v>
          </cell>
          <cell r="BD209" t="str">
            <v>-</v>
          </cell>
          <cell r="BE209" t="str">
            <v>-</v>
          </cell>
        </row>
        <row r="210">
          <cell r="A210" t="str">
            <v>Bedrock section above Duncan Diversion Dam - D9.0b</v>
          </cell>
          <cell r="B210" t="str">
            <v>Instream</v>
          </cell>
          <cell r="C210" t="str">
            <v>D9.0</v>
          </cell>
          <cell r="D210">
            <v>718171</v>
          </cell>
          <cell r="E210">
            <v>4335094</v>
          </cell>
          <cell r="F210">
            <v>1</v>
          </cell>
          <cell r="G210" t="str">
            <v>Chute</v>
          </cell>
          <cell r="H210" t="str">
            <v>Check Stage 10/17/07</v>
          </cell>
          <cell r="I210">
            <v>3</v>
          </cell>
          <cell r="J210">
            <v>0.4</v>
          </cell>
          <cell r="K210">
            <v>1.67</v>
          </cell>
          <cell r="L210">
            <v>-45</v>
          </cell>
          <cell r="M210">
            <v>1.6</v>
          </cell>
          <cell r="N210">
            <v>2.5</v>
          </cell>
          <cell r="O210">
            <v>0.2</v>
          </cell>
          <cell r="P210">
            <v>4.01</v>
          </cell>
          <cell r="Q210">
            <v>8</v>
          </cell>
          <cell r="R210">
            <v>11.53695903281549</v>
          </cell>
          <cell r="S210">
            <v>0.4</v>
          </cell>
          <cell r="T210" t="str">
            <v>-</v>
          </cell>
          <cell r="U210" t="str">
            <v>-</v>
          </cell>
          <cell r="V210" t="str">
            <v>-</v>
          </cell>
          <cell r="W210" t="str">
            <v>-</v>
          </cell>
          <cell r="X210" t="str">
            <v>-</v>
          </cell>
          <cell r="Y210" t="str">
            <v>-</v>
          </cell>
          <cell r="Z210" t="str">
            <v>-</v>
          </cell>
          <cell r="AA210" t="str">
            <v>-</v>
          </cell>
          <cell r="AC210" t="str">
            <v>Measurement taken at bottom chute in a series of 3 similar chutes.</v>
          </cell>
          <cell r="AD210" t="str">
            <v>potential</v>
          </cell>
          <cell r="AE210" t="str">
            <v>potential</v>
          </cell>
          <cell r="AF210" t="str">
            <v>CD</v>
          </cell>
          <cell r="AG210">
            <v>1</v>
          </cell>
          <cell r="AH210" t="str">
            <v>N/A</v>
          </cell>
          <cell r="AI210" t="str">
            <v>Optimal</v>
          </cell>
          <cell r="AJ210" t="str">
            <v>N/A</v>
          </cell>
          <cell r="AK210" t="str">
            <v>N/A</v>
          </cell>
          <cell r="AL210" t="str">
            <v>N/A</v>
          </cell>
          <cell r="AM210" t="str">
            <v>N/A</v>
          </cell>
          <cell r="AN210" t="str">
            <v>N/A</v>
          </cell>
          <cell r="AO210" t="str">
            <v>N/A</v>
          </cell>
          <cell r="AP210" t="str">
            <v>N/A</v>
          </cell>
          <cell r="AR210" t="str">
            <v>REDUCED</v>
          </cell>
          <cell r="AS210" t="str">
            <v>SWIMABLE</v>
          </cell>
          <cell r="AT210" t="str">
            <v>SWIMABLE</v>
          </cell>
          <cell r="AU210" t="str">
            <v>YES</v>
          </cell>
          <cell r="AV210" t="str">
            <v>Chute Depth</v>
          </cell>
          <cell r="AW210" t="str">
            <v>N/A</v>
          </cell>
          <cell r="AX210" t="str">
            <v>N/A</v>
          </cell>
          <cell r="AY210" t="str">
            <v>-</v>
          </cell>
          <cell r="AZ210" t="str">
            <v>-</v>
          </cell>
          <cell r="BA210" t="str">
            <v>-</v>
          </cell>
          <cell r="BB210" t="str">
            <v>-</v>
          </cell>
          <cell r="BC210" t="str">
            <v>-</v>
          </cell>
          <cell r="BD210" t="str">
            <v>YES</v>
          </cell>
          <cell r="BE210" t="str">
            <v>-</v>
          </cell>
        </row>
        <row r="211">
          <cell r="A211" t="str">
            <v>Bedrock section above Duncan Diversion Dam - D9.1a</v>
          </cell>
          <cell r="B211" t="str">
            <v>Instream</v>
          </cell>
          <cell r="C211" t="str">
            <v>D9.1</v>
          </cell>
          <cell r="D211">
            <v>718150</v>
          </cell>
          <cell r="E211">
            <v>4335148</v>
          </cell>
          <cell r="F211">
            <v>1</v>
          </cell>
          <cell r="G211" t="str">
            <v>Chute</v>
          </cell>
          <cell r="H211" t="str">
            <v>Check Stage 10/17/07</v>
          </cell>
          <cell r="I211">
            <v>3.4</v>
          </cell>
          <cell r="J211">
            <v>0.3</v>
          </cell>
          <cell r="K211">
            <v>4.6</v>
          </cell>
          <cell r="L211">
            <v>0</v>
          </cell>
          <cell r="M211">
            <v>1.5</v>
          </cell>
          <cell r="N211">
            <v>3.1</v>
          </cell>
          <cell r="O211">
            <v>0.2</v>
          </cell>
          <cell r="P211">
            <v>4.98</v>
          </cell>
          <cell r="Q211">
            <v>4.7</v>
          </cell>
          <cell r="R211">
            <v>18.611463966535688</v>
          </cell>
          <cell r="S211">
            <v>1.3</v>
          </cell>
          <cell r="T211" t="str">
            <v>-</v>
          </cell>
          <cell r="U211" t="str">
            <v>-</v>
          </cell>
          <cell r="V211" t="str">
            <v>-</v>
          </cell>
          <cell r="W211" t="str">
            <v>-</v>
          </cell>
          <cell r="X211" t="str">
            <v>-</v>
          </cell>
          <cell r="Y211" t="str">
            <v>-</v>
          </cell>
          <cell r="Z211" t="str">
            <v>-</v>
          </cell>
          <cell r="AA211" t="str">
            <v>-</v>
          </cell>
          <cell r="AD211" t="str">
            <v>potential</v>
          </cell>
          <cell r="AE211" t="str">
            <v>potential</v>
          </cell>
          <cell r="AF211" t="str">
            <v>CD</v>
          </cell>
          <cell r="AG211">
            <v>1</v>
          </cell>
          <cell r="AH211" t="str">
            <v>N/A</v>
          </cell>
          <cell r="AI211" t="str">
            <v>Chute</v>
          </cell>
          <cell r="AJ211" t="str">
            <v>N/A</v>
          </cell>
          <cell r="AK211" t="str">
            <v>N/A</v>
          </cell>
          <cell r="AL211" t="str">
            <v>N/A</v>
          </cell>
          <cell r="AM211" t="str">
            <v>N/A</v>
          </cell>
          <cell r="AN211" t="str">
            <v>N/A</v>
          </cell>
          <cell r="AO211" t="str">
            <v>N/A</v>
          </cell>
          <cell r="AP211" t="str">
            <v>N/A</v>
          </cell>
          <cell r="AR211" t="str">
            <v>REDUCED</v>
          </cell>
          <cell r="AS211" t="str">
            <v>SWIMABLE</v>
          </cell>
          <cell r="AT211" t="str">
            <v>SWIMABLE</v>
          </cell>
          <cell r="AU211" t="str">
            <v>YES</v>
          </cell>
          <cell r="AV211" t="str">
            <v>Chute Depth</v>
          </cell>
          <cell r="AW211" t="str">
            <v>N/A</v>
          </cell>
          <cell r="AX211" t="str">
            <v>N/A</v>
          </cell>
          <cell r="AY211" t="str">
            <v>-</v>
          </cell>
          <cell r="AZ211" t="str">
            <v>-</v>
          </cell>
          <cell r="BA211" t="str">
            <v>YES</v>
          </cell>
          <cell r="BB211" t="str">
            <v>-</v>
          </cell>
          <cell r="BC211" t="str">
            <v>-</v>
          </cell>
          <cell r="BD211" t="str">
            <v>YES</v>
          </cell>
          <cell r="BE211" t="str">
            <v>-</v>
          </cell>
        </row>
        <row r="212">
          <cell r="A212" t="str">
            <v>Bedrock section above Duncan Diversion Dam - D9.1b</v>
          </cell>
          <cell r="B212" t="str">
            <v>Instream</v>
          </cell>
          <cell r="C212" t="str">
            <v>D9.1</v>
          </cell>
          <cell r="D212">
            <v>718150</v>
          </cell>
          <cell r="E212">
            <v>4335148</v>
          </cell>
          <cell r="F212">
            <v>2</v>
          </cell>
          <cell r="G212" t="str">
            <v>Falls</v>
          </cell>
          <cell r="H212" t="str">
            <v>Check Stage 10/17/07</v>
          </cell>
          <cell r="I212">
            <v>0.4</v>
          </cell>
          <cell r="J212">
            <v>0.8</v>
          </cell>
          <cell r="K212">
            <v>1.89</v>
          </cell>
          <cell r="L212">
            <v>-20</v>
          </cell>
          <cell r="M212">
            <v>3.6</v>
          </cell>
          <cell r="N212" t="str">
            <v>-</v>
          </cell>
          <cell r="O212" t="str">
            <v>-</v>
          </cell>
          <cell r="P212" t="str">
            <v>-</v>
          </cell>
          <cell r="Q212" t="str">
            <v>-</v>
          </cell>
          <cell r="R212" t="str">
            <v>-</v>
          </cell>
          <cell r="S212">
            <v>0.1</v>
          </cell>
          <cell r="T212">
            <v>0.1</v>
          </cell>
          <cell r="U212">
            <v>2.5</v>
          </cell>
          <cell r="V212">
            <v>1.4</v>
          </cell>
          <cell r="W212">
            <v>3.5</v>
          </cell>
          <cell r="X212">
            <v>3.1</v>
          </cell>
          <cell r="Y212">
            <v>0.7</v>
          </cell>
          <cell r="Z212">
            <v>0.25</v>
          </cell>
          <cell r="AA212" t="str">
            <v>Passable</v>
          </cell>
          <cell r="AC212" t="str">
            <v>Falls spill onto bedrock.  Falls are split, measurements are from the channel with the most flow.</v>
          </cell>
          <cell r="AD212" t="str">
            <v>barrier</v>
          </cell>
          <cell r="AE212" t="str">
            <v>barrier</v>
          </cell>
          <cell r="AF212" t="str">
            <v>FH</v>
          </cell>
          <cell r="AG212">
            <v>1</v>
          </cell>
          <cell r="AH212" t="str">
            <v>Reduced</v>
          </cell>
          <cell r="AI212" t="str">
            <v>Optimal</v>
          </cell>
          <cell r="AJ212" t="str">
            <v>Impassable</v>
          </cell>
          <cell r="AK212" t="str">
            <v>Impassable</v>
          </cell>
          <cell r="AL212" t="str">
            <v>NO</v>
          </cell>
          <cell r="AM212" t="str">
            <v>JUMPABLE</v>
          </cell>
          <cell r="AN212" t="str">
            <v>Impassable</v>
          </cell>
          <cell r="AO212" t="str">
            <v>Potential</v>
          </cell>
          <cell r="AP212" t="str">
            <v>HEIGHT</v>
          </cell>
          <cell r="AR212" t="str">
            <v>N/A</v>
          </cell>
          <cell r="AS212" t="str">
            <v>N/A</v>
          </cell>
          <cell r="AT212" t="str">
            <v>N/A</v>
          </cell>
          <cell r="AU212" t="str">
            <v>N/A</v>
          </cell>
          <cell r="AV212" t="str">
            <v>N/A</v>
          </cell>
          <cell r="AW212" t="str">
            <v>N/A</v>
          </cell>
          <cell r="AX212" t="str">
            <v>N/A</v>
          </cell>
          <cell r="AY212" t="str">
            <v>YES</v>
          </cell>
          <cell r="AZ212" t="str">
            <v>-</v>
          </cell>
          <cell r="BA212" t="str">
            <v>-</v>
          </cell>
          <cell r="BB212" t="str">
            <v>YES</v>
          </cell>
          <cell r="BC212" t="str">
            <v>YES</v>
          </cell>
          <cell r="BD212" t="str">
            <v>-</v>
          </cell>
          <cell r="BE212" t="str">
            <v>-</v>
          </cell>
        </row>
        <row r="213">
          <cell r="A213" t="str">
            <v>Dry Section South Fork Long Canyon Abv Diversion SFLC 3.6-4.0</v>
          </cell>
          <cell r="G213" t="str">
            <v>Dry</v>
          </cell>
          <cell r="AD213" t="str">
            <v>barrier</v>
          </cell>
          <cell r="AE213" t="str">
            <v>barrier</v>
          </cell>
          <cell r="AF213" t="str">
            <v>RD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8"/>
  <sheetViews>
    <sheetView tabSelected="1" view="pageBreakPreview" zoomScale="85" zoomScaleSheetLayoutView="85" workbookViewId="0" topLeftCell="A1">
      <selection activeCell="A1" sqref="A1"/>
    </sheetView>
  </sheetViews>
  <sheetFormatPr defaultColWidth="9.140625" defaultRowHeight="12.75"/>
  <cols>
    <col min="1" max="1" width="34.00390625" style="10" customWidth="1"/>
    <col min="2" max="2" width="9.421875" style="21" customWidth="1"/>
    <col min="3" max="3" width="14.57421875" style="21" customWidth="1"/>
    <col min="4" max="4" width="11.421875" style="10" customWidth="1"/>
    <col min="5" max="5" width="10.00390625" style="10" customWidth="1"/>
    <col min="6" max="6" width="15.140625" style="10" customWidth="1"/>
    <col min="7" max="7" width="9.7109375" style="25" customWidth="1"/>
    <col min="8" max="8" width="12.140625" style="10" customWidth="1"/>
    <col min="9" max="9" width="18.140625" style="10" customWidth="1"/>
    <col min="10" max="10" width="11.28125" style="10" customWidth="1"/>
    <col min="11" max="11" width="11.57421875" style="10" customWidth="1"/>
    <col min="12" max="13" width="12.57421875" style="10" customWidth="1"/>
    <col min="14" max="14" width="54.28125" style="22" customWidth="1"/>
    <col min="15" max="15" width="9.140625" style="10" hidden="1" customWidth="1"/>
    <col min="16" max="16384" width="9.140625" style="10" customWidth="1"/>
  </cols>
  <sheetData>
    <row r="1" spans="1:14" s="38" customFormat="1" ht="21.75" customHeight="1">
      <c r="A1" s="33" t="s">
        <v>90</v>
      </c>
      <c r="B1" s="34"/>
      <c r="C1" s="34"/>
      <c r="D1" s="35"/>
      <c r="E1" s="35"/>
      <c r="F1" s="35"/>
      <c r="G1" s="36"/>
      <c r="H1" s="35"/>
      <c r="I1" s="35"/>
      <c r="J1" s="35"/>
      <c r="K1" s="35"/>
      <c r="L1" s="35"/>
      <c r="M1" s="35"/>
      <c r="N1" s="37"/>
    </row>
    <row r="2" spans="1:14" s="6" customFormat="1" ht="15">
      <c r="A2" s="1"/>
      <c r="B2" s="7"/>
      <c r="C2" s="2"/>
      <c r="D2" s="3"/>
      <c r="E2" s="3"/>
      <c r="F2" s="3"/>
      <c r="G2" s="4"/>
      <c r="H2" s="3"/>
      <c r="I2" s="3"/>
      <c r="J2" s="3"/>
      <c r="K2" s="3"/>
      <c r="L2" s="3"/>
      <c r="M2" s="3"/>
      <c r="N2" s="5"/>
    </row>
    <row r="3" spans="1:15" ht="11.25" customHeight="1">
      <c r="A3" s="39" t="s">
        <v>0</v>
      </c>
      <c r="B3" s="40" t="s">
        <v>1</v>
      </c>
      <c r="C3" s="41" t="s">
        <v>99</v>
      </c>
      <c r="D3" s="41" t="s">
        <v>98</v>
      </c>
      <c r="E3" s="44" t="s">
        <v>2</v>
      </c>
      <c r="F3" s="45"/>
      <c r="G3" s="45"/>
      <c r="H3" s="45"/>
      <c r="I3" s="46"/>
      <c r="J3" s="47" t="s">
        <v>3</v>
      </c>
      <c r="K3" s="48"/>
      <c r="L3" s="49" t="s">
        <v>101</v>
      </c>
      <c r="M3" s="50" t="s">
        <v>102</v>
      </c>
      <c r="N3" s="49" t="s">
        <v>4</v>
      </c>
      <c r="O3" s="43"/>
    </row>
    <row r="4" spans="1:15" ht="66">
      <c r="A4" s="39"/>
      <c r="B4" s="40"/>
      <c r="C4" s="42"/>
      <c r="D4" s="42"/>
      <c r="E4" s="8" t="s">
        <v>80</v>
      </c>
      <c r="F4" s="8" t="s">
        <v>97</v>
      </c>
      <c r="G4" s="11" t="s">
        <v>95</v>
      </c>
      <c r="H4" s="8" t="s">
        <v>96</v>
      </c>
      <c r="I4" s="8" t="s">
        <v>100</v>
      </c>
      <c r="J4" s="9" t="s">
        <v>5</v>
      </c>
      <c r="K4" s="9" t="s">
        <v>81</v>
      </c>
      <c r="L4" s="49"/>
      <c r="M4" s="51"/>
      <c r="N4" s="49"/>
      <c r="O4" s="43"/>
    </row>
    <row r="5" spans="1:14" ht="12.75">
      <c r="A5" s="55" t="s">
        <v>6</v>
      </c>
      <c r="B5" s="56"/>
      <c r="C5" s="56"/>
      <c r="D5" s="56"/>
      <c r="E5" s="56"/>
      <c r="F5" s="56"/>
      <c r="G5" s="56"/>
      <c r="H5" s="56"/>
      <c r="I5" s="56"/>
      <c r="J5" s="56"/>
      <c r="K5" s="56"/>
      <c r="L5" s="56"/>
      <c r="M5" s="56"/>
      <c r="N5" s="57"/>
    </row>
    <row r="6" spans="1:14" ht="12.75">
      <c r="A6" s="12" t="s">
        <v>7</v>
      </c>
      <c r="B6" s="13" t="str">
        <f aca="true" t="shared" si="0" ref="B6:B14">VLOOKUP(A6,DATA,3,FALSE)</f>
        <v>MF6.4</v>
      </c>
      <c r="C6" s="13" t="s">
        <v>8</v>
      </c>
      <c r="D6" s="13" t="str">
        <f aca="true" t="shared" si="1" ref="D6:D28">VLOOKUP(A6,DATA,7,FALSE)</f>
        <v>Falls</v>
      </c>
      <c r="E6" s="14" t="str">
        <f aca="true" t="shared" si="2" ref="E6:E28">IF(D6="Falls",IF(ISNUMBER(VLOOKUP(A6,DATA,13,FALSE)),VLOOKUP(A6,DATA,13,FALSE),"-"),"-")</f>
        <v>-</v>
      </c>
      <c r="F6" s="13" t="str">
        <f aca="true" t="shared" si="3" ref="F6:F28">IF(D6="Falls",IF(AND(ISNUMBER(VLOOKUP(A6,DATA,21,FALSE)),ISNUMBER(VLOOKUP(A6,DATA,22,FALSE))),SUM(VLOOKUP(A6,DATA,21,FALSE),VLOOKUP(A6,DATA,22,FALSE)),"-"),IF(D6="Chute",IF(ISNUMBER(VLOOKUP(A6,DATA,17,FALSE)),VLOOKUP(A6,DATA,17,FALSE),"-"),"-"))</f>
        <v>-</v>
      </c>
      <c r="G6" s="14" t="str">
        <f aca="true" t="shared" si="4" ref="G6:G28">IF(D6="Falls",IF(ISNUMBER(VLOOKUP(A6,DATA,19,FALSE)),VLOOKUP(A6,DATA,19,FALSE),"-"),IF(D6="Chute",IF(ISNUMBER(VLOOKUP(A6,DATA,15,FALSE)),VLOOKUP(A6,DATA,15,FALSE),"-"),IF(D6="Critical Riffle",IF(ISNUMBER(VLOOKUP(A6,DATA,10,FALSE)),VLOOKUP(A6,DATA,10,FALSE),"-"),"-")))</f>
        <v>-</v>
      </c>
      <c r="H6" s="14" t="str">
        <f aca="true" t="shared" si="5" ref="H6:H28">IF(D6="Falls",IF(ISNUMBER(VLOOKUP(A6,DATA,11,FALSE)),VLOOKUP(A6,DATA,11,FALSE),"-"),IF(D6="Chute",IF(ISNUMBER(VLOOKUP(A6,DATA,16,FALSE)),VLOOKUP(A6,DATA,16,FALSE),"-"),IF(D6="Critical Riffle",IF(ISNUMBER(VLOOKUP(A6,DATA,11,FALSE)),VLOOKUP(A6,DATA,11,FALSE),"-"),"-")))</f>
        <v>-</v>
      </c>
      <c r="I6" s="14" t="s">
        <v>9</v>
      </c>
      <c r="J6" s="13" t="s">
        <v>10</v>
      </c>
      <c r="K6" s="13" t="s">
        <v>10</v>
      </c>
      <c r="L6" s="13" t="s">
        <v>11</v>
      </c>
      <c r="M6" s="13" t="s">
        <v>12</v>
      </c>
      <c r="N6" s="15" t="str">
        <f>IF(ISTEXT(VLOOKUP(A6,DATA,29,FALSE)),VLOOKUP(A6,DATA,29,FALSE),"")</f>
        <v>Impassable cascade/chute 150' upstream from confluence.</v>
      </c>
    </row>
    <row r="7" spans="1:14" s="26" customFormat="1" ht="26.25">
      <c r="A7" s="12" t="s">
        <v>93</v>
      </c>
      <c r="B7" s="13" t="str">
        <f>VLOOKUP(A7,DATA,3,FALSE)</f>
        <v>MF9.0</v>
      </c>
      <c r="C7" s="13" t="s">
        <v>13</v>
      </c>
      <c r="D7" s="13" t="str">
        <f>VLOOKUP(A7,DATA,7,FALSE)</f>
        <v>Falls</v>
      </c>
      <c r="E7" s="13">
        <f>IF(D7="Falls",IF(ISNUMBER(VLOOKUP(A7,DATA,13,FALSE)),VLOOKUP(A7,DATA,13,FALSE),"-"),"-")</f>
        <v>2.2</v>
      </c>
      <c r="F7" s="13">
        <f>IF(D7="Falls",IF(AND(ISNUMBER(VLOOKUP(A7,DATA,21,FALSE)),ISNUMBER(VLOOKUP(A7,DATA,22,FALSE))),SUM(VLOOKUP(A7,DATA,21,FALSE),VLOOKUP(A7,DATA,22,FALSE)),"-"),IF(D7="Chute",IF(ISNUMBER(VLOOKUP(A7,DATA,17,FALSE)),VLOOKUP(A7,DATA,17,FALSE),"-"),"-"))</f>
        <v>0.2</v>
      </c>
      <c r="G7" s="13">
        <f>IF(D7="Falls",IF(ISNUMBER(VLOOKUP(A7,DATA,19,FALSE)),VLOOKUP(A7,DATA,19,FALSE),"-"),IF(D7="Chute",IF(ISNUMBER(VLOOKUP(A7,DATA,15,FALSE)),VLOOKUP(A7,DATA,15,FALSE),"-"),IF(D7="Critical Riffle",IF(ISNUMBER(VLOOKUP(A7,DATA,10,FALSE)),VLOOKUP(A7,DATA,10,FALSE),"-"),"-")))</f>
        <v>0.2</v>
      </c>
      <c r="H7" s="13">
        <f>IF(D7="Falls",IF(ISNUMBER(VLOOKUP(A7,DATA,11,FALSE)),VLOOKUP(A7,DATA,11,FALSE),"-"),IF(D7="Chute",IF(ISNUMBER(VLOOKUP(A7,DATA,16,FALSE)),VLOOKUP(A7,DATA,16,FALSE),"-"),IF(D7="Critical Riffle",IF(ISNUMBER(VLOOKUP(A7,DATA,11,FALSE)),VLOOKUP(A7,DATA,11,FALSE),"-"),"-")))</f>
        <v>0.84</v>
      </c>
      <c r="I7" s="14" t="s">
        <v>9</v>
      </c>
      <c r="J7" s="13" t="s">
        <v>10</v>
      </c>
      <c r="K7" s="13" t="s">
        <v>10</v>
      </c>
      <c r="L7" s="13" t="s">
        <v>14</v>
      </c>
      <c r="M7" s="13" t="s">
        <v>10</v>
      </c>
      <c r="N7" s="17" t="s">
        <v>94</v>
      </c>
    </row>
    <row r="8" spans="1:14" s="26" customFormat="1" ht="26.25">
      <c r="A8" s="12" t="s">
        <v>92</v>
      </c>
      <c r="B8" s="13" t="str">
        <f>VLOOKUP(A8,DATA,3,FALSE)</f>
        <v>MF9.0</v>
      </c>
      <c r="C8" s="13" t="s">
        <v>13</v>
      </c>
      <c r="D8" s="13" t="str">
        <f>VLOOKUP(A8,DATA,7,FALSE)</f>
        <v>Falls</v>
      </c>
      <c r="E8" s="13">
        <f>IF(D8="Falls",IF(ISNUMBER(VLOOKUP(A8,DATA,13,FALSE)),VLOOKUP(A8,DATA,13,FALSE),"-"),"-")</f>
        <v>1.1</v>
      </c>
      <c r="F8" s="13">
        <f>IF(D8="Falls",IF(AND(ISNUMBER(VLOOKUP(A8,DATA,21,FALSE)),ISNUMBER(VLOOKUP(A8,DATA,22,FALSE))),SUM(VLOOKUP(A8,DATA,21,FALSE),VLOOKUP(A8,DATA,22,FALSE)),"-"),IF(D8="Chute",IF(ISNUMBER(VLOOKUP(A8,DATA,17,FALSE)),VLOOKUP(A8,DATA,17,FALSE),"-"),"-"))</f>
        <v>0.8</v>
      </c>
      <c r="G8" s="13">
        <f>IF(D8="Falls",IF(ISNUMBER(VLOOKUP(A8,DATA,19,FALSE)),VLOOKUP(A8,DATA,19,FALSE),"-"),IF(D8="Chute",IF(ISNUMBER(VLOOKUP(A8,DATA,15,FALSE)),VLOOKUP(A8,DATA,15,FALSE),"-"),IF(D8="Critical Riffle",IF(ISNUMBER(VLOOKUP(A8,DATA,10,FALSE)),VLOOKUP(A8,DATA,10,FALSE),"-"),"-")))</f>
        <v>0.5</v>
      </c>
      <c r="H8" s="13">
        <f>IF(D8="Falls",IF(ISNUMBER(VLOOKUP(A8,DATA,11,FALSE)),VLOOKUP(A8,DATA,11,FALSE),"-"),IF(D8="Chute",IF(ISNUMBER(VLOOKUP(A8,DATA,16,FALSE)),VLOOKUP(A8,DATA,16,FALSE),"-"),IF(D8="Critical Riffle",IF(ISNUMBER(VLOOKUP(A8,DATA,11,FALSE)),VLOOKUP(A8,DATA,11,FALSE),"-"),"-")))</f>
        <v>1.34</v>
      </c>
      <c r="I8" s="14" t="s">
        <v>9</v>
      </c>
      <c r="J8" s="13" t="s">
        <v>12</v>
      </c>
      <c r="K8" s="13" t="s">
        <v>10</v>
      </c>
      <c r="L8" s="13" t="s">
        <v>15</v>
      </c>
      <c r="M8" s="13" t="s">
        <v>12</v>
      </c>
      <c r="N8" s="17" t="s">
        <v>94</v>
      </c>
    </row>
    <row r="9" spans="1:14" ht="12.75">
      <c r="A9" s="16" t="s">
        <v>16</v>
      </c>
      <c r="B9" s="14" t="str">
        <f t="shared" si="0"/>
        <v>MF9.0</v>
      </c>
      <c r="C9" s="14" t="s">
        <v>13</v>
      </c>
      <c r="D9" s="14" t="str">
        <f t="shared" si="1"/>
        <v>Falls</v>
      </c>
      <c r="E9" s="14">
        <f t="shared" si="2"/>
        <v>1.4</v>
      </c>
      <c r="F9" s="13">
        <f t="shared" si="3"/>
        <v>1.4</v>
      </c>
      <c r="G9" s="14">
        <f t="shared" si="4"/>
        <v>0</v>
      </c>
      <c r="H9" s="14">
        <f t="shared" si="5"/>
        <v>1.93</v>
      </c>
      <c r="I9" s="14" t="s">
        <v>9</v>
      </c>
      <c r="J9" s="14" t="s">
        <v>12</v>
      </c>
      <c r="K9" s="13" t="s">
        <v>10</v>
      </c>
      <c r="L9" s="14" t="s">
        <v>15</v>
      </c>
      <c r="M9" s="13" t="s">
        <v>12</v>
      </c>
      <c r="N9" s="15" t="str">
        <f aca="true" t="shared" si="6" ref="N9:N14">IF(ISTEXT(VLOOKUP(A9,DATA,29,FALSE)),VLOOKUP(A9,DATA,29,FALSE),"")</f>
        <v>60' upstream from Driver's Flat Road Crossing.</v>
      </c>
    </row>
    <row r="10" spans="1:14" ht="26.25">
      <c r="A10" s="16" t="s">
        <v>17</v>
      </c>
      <c r="B10" s="14" t="str">
        <f t="shared" si="0"/>
        <v>MF9.6</v>
      </c>
      <c r="C10" s="14" t="s">
        <v>13</v>
      </c>
      <c r="D10" s="14" t="str">
        <f t="shared" si="1"/>
        <v>Falls</v>
      </c>
      <c r="E10" s="14">
        <f t="shared" si="2"/>
        <v>4.8</v>
      </c>
      <c r="F10" s="13">
        <f t="shared" si="3"/>
        <v>1</v>
      </c>
      <c r="G10" s="14">
        <f t="shared" si="4"/>
        <v>1.2</v>
      </c>
      <c r="H10" s="14">
        <f t="shared" si="5"/>
        <v>0</v>
      </c>
      <c r="I10" s="14" t="s">
        <v>9</v>
      </c>
      <c r="J10" s="14" t="s">
        <v>10</v>
      </c>
      <c r="K10" s="13" t="s">
        <v>10</v>
      </c>
      <c r="L10" s="14" t="s">
        <v>18</v>
      </c>
      <c r="M10" s="13" t="s">
        <v>12</v>
      </c>
      <c r="N10" s="15" t="str">
        <f t="shared" si="6"/>
        <v>Falls at Driver's Flat Road Crossing, no water in tributary at time of survey.</v>
      </c>
    </row>
    <row r="11" spans="1:14" ht="12.75">
      <c r="A11" s="16" t="s">
        <v>19</v>
      </c>
      <c r="B11" s="14" t="str">
        <f t="shared" si="0"/>
        <v>MF11.0</v>
      </c>
      <c r="C11" s="14" t="s">
        <v>13</v>
      </c>
      <c r="D11" s="14" t="str">
        <f t="shared" si="1"/>
        <v>Falls</v>
      </c>
      <c r="E11" s="14">
        <f t="shared" si="2"/>
        <v>6</v>
      </c>
      <c r="F11" s="13">
        <f t="shared" si="3"/>
        <v>2.4</v>
      </c>
      <c r="G11" s="14">
        <f t="shared" si="4"/>
        <v>0.4</v>
      </c>
      <c r="H11" s="14">
        <f t="shared" si="5"/>
        <v>1.8</v>
      </c>
      <c r="I11" s="14" t="s">
        <v>9</v>
      </c>
      <c r="J11" s="13" t="s">
        <v>10</v>
      </c>
      <c r="K11" s="14" t="s">
        <v>10</v>
      </c>
      <c r="L11" s="14" t="s">
        <v>14</v>
      </c>
      <c r="M11" s="13" t="s">
        <v>10</v>
      </c>
      <c r="N11" s="15" t="str">
        <f t="shared" si="6"/>
        <v>80' upstream from confluence with MFAR.</v>
      </c>
    </row>
    <row r="12" spans="1:14" ht="12.75">
      <c r="A12" s="16" t="s">
        <v>20</v>
      </c>
      <c r="B12" s="14" t="str">
        <f t="shared" si="0"/>
        <v>MF11.0</v>
      </c>
      <c r="C12" s="14" t="s">
        <v>13</v>
      </c>
      <c r="D12" s="14" t="str">
        <f t="shared" si="1"/>
        <v>Chute</v>
      </c>
      <c r="E12" s="14" t="str">
        <f t="shared" si="2"/>
        <v>-</v>
      </c>
      <c r="F12" s="13">
        <f t="shared" si="3"/>
        <v>2</v>
      </c>
      <c r="G12" s="14">
        <f t="shared" si="4"/>
        <v>0.4</v>
      </c>
      <c r="H12" s="14">
        <f t="shared" si="5"/>
        <v>5.4</v>
      </c>
      <c r="I12" s="14" t="s">
        <v>9</v>
      </c>
      <c r="J12" s="14" t="s">
        <v>12</v>
      </c>
      <c r="K12" s="14" t="s">
        <v>12</v>
      </c>
      <c r="L12" s="14" t="s">
        <v>21</v>
      </c>
      <c r="M12" s="13" t="s">
        <v>10</v>
      </c>
      <c r="N12" s="15" t="str">
        <f t="shared" si="6"/>
        <v>54' upstream from confluence with MFAR.</v>
      </c>
    </row>
    <row r="13" spans="1:14" ht="12.75">
      <c r="A13" s="16" t="s">
        <v>22</v>
      </c>
      <c r="B13" s="14" t="str">
        <f t="shared" si="0"/>
        <v>MF11.0</v>
      </c>
      <c r="C13" s="14" t="s">
        <v>13</v>
      </c>
      <c r="D13" s="14" t="str">
        <f t="shared" si="1"/>
        <v>Falls</v>
      </c>
      <c r="E13" s="14">
        <f t="shared" si="2"/>
        <v>0.9</v>
      </c>
      <c r="F13" s="13">
        <f t="shared" si="3"/>
        <v>0.7</v>
      </c>
      <c r="G13" s="14">
        <f t="shared" si="4"/>
        <v>0.3</v>
      </c>
      <c r="H13" s="14">
        <f t="shared" si="5"/>
        <v>5.2</v>
      </c>
      <c r="I13" s="14" t="s">
        <v>9</v>
      </c>
      <c r="J13" s="14" t="s">
        <v>10</v>
      </c>
      <c r="K13" s="14" t="s">
        <v>10</v>
      </c>
      <c r="L13" s="14" t="s">
        <v>14</v>
      </c>
      <c r="M13" s="13" t="s">
        <v>10</v>
      </c>
      <c r="N13" s="15" t="str">
        <f t="shared" si="6"/>
        <v>54' upstream from confluence with MFAR.</v>
      </c>
    </row>
    <row r="14" spans="1:14" ht="12.75">
      <c r="A14" s="12" t="s">
        <v>23</v>
      </c>
      <c r="B14" s="13" t="str">
        <f t="shared" si="0"/>
        <v>MF11.0</v>
      </c>
      <c r="C14" s="13" t="s">
        <v>13</v>
      </c>
      <c r="D14" s="14" t="str">
        <f t="shared" si="1"/>
        <v>Chute</v>
      </c>
      <c r="E14" s="14" t="str">
        <f t="shared" si="2"/>
        <v>-</v>
      </c>
      <c r="F14" s="13">
        <f t="shared" si="3"/>
        <v>2.3</v>
      </c>
      <c r="G14" s="14">
        <f t="shared" si="4"/>
        <v>0.4</v>
      </c>
      <c r="H14" s="14">
        <f t="shared" si="5"/>
        <v>3.5</v>
      </c>
      <c r="I14" s="14" t="s">
        <v>9</v>
      </c>
      <c r="J14" s="14" t="s">
        <v>12</v>
      </c>
      <c r="K14" s="14" t="s">
        <v>12</v>
      </c>
      <c r="L14" s="14" t="s">
        <v>24</v>
      </c>
      <c r="M14" s="13" t="s">
        <v>12</v>
      </c>
      <c r="N14" s="15" t="str">
        <f t="shared" si="6"/>
        <v>54' upstream from confluence with MFAR.</v>
      </c>
    </row>
    <row r="15" spans="1:14" s="18" customFormat="1" ht="12.75">
      <c r="A15" s="12" t="s">
        <v>25</v>
      </c>
      <c r="B15" s="13" t="s">
        <v>26</v>
      </c>
      <c r="C15" s="13" t="s">
        <v>27</v>
      </c>
      <c r="D15" s="14" t="str">
        <f t="shared" si="1"/>
        <v>Chute</v>
      </c>
      <c r="E15" s="14" t="str">
        <f t="shared" si="2"/>
        <v>-</v>
      </c>
      <c r="F15" s="13">
        <f t="shared" si="3"/>
        <v>4.5</v>
      </c>
      <c r="G15" s="14">
        <f t="shared" si="4"/>
        <v>0.1</v>
      </c>
      <c r="H15" s="14">
        <f t="shared" si="5"/>
        <v>6.89</v>
      </c>
      <c r="I15" s="14" t="s">
        <v>9</v>
      </c>
      <c r="J15" s="14" t="s">
        <v>10</v>
      </c>
      <c r="K15" s="14" t="s">
        <v>10</v>
      </c>
      <c r="L15" s="13" t="s">
        <v>28</v>
      </c>
      <c r="M15" s="13" t="s">
        <v>12</v>
      </c>
      <c r="N15" s="17" t="s">
        <v>29</v>
      </c>
    </row>
    <row r="16" spans="1:14" ht="12.75">
      <c r="A16" s="12" t="s">
        <v>30</v>
      </c>
      <c r="B16" s="13" t="str">
        <f aca="true" t="shared" si="7" ref="B16:B28">VLOOKUP(A16,DATA,3,FALSE)</f>
        <v>MF17.0</v>
      </c>
      <c r="C16" s="13" t="s">
        <v>13</v>
      </c>
      <c r="D16" s="14" t="str">
        <f t="shared" si="1"/>
        <v>Chute</v>
      </c>
      <c r="E16" s="14" t="str">
        <f t="shared" si="2"/>
        <v>-</v>
      </c>
      <c r="F16" s="13">
        <f t="shared" si="3"/>
        <v>5</v>
      </c>
      <c r="G16" s="14">
        <f t="shared" si="4"/>
        <v>0.08</v>
      </c>
      <c r="H16" s="14">
        <f t="shared" si="5"/>
        <v>6</v>
      </c>
      <c r="I16" s="14" t="s">
        <v>9</v>
      </c>
      <c r="J16" s="14" t="str">
        <f>IF(D16="Chute",IF(OR(VLOOKUP(A16,DATA,45,FALSE)="YES",VLOOKUP(A16,DATA,45,FALSE)="Potential"),VLOOKUP(A16,DATA,45,FALSE),IF(VLOOKUP(A16,DATA,45,FALSE)="No Data","No Data","NO")),IF(D16="Falls",IF(VLOOKUP(A16,DATA,39,FALSE)="HEIGHT","NO",IF(OR(VLOOKUP(A16,DATA,39,FALSE)="No Data",VLOOKUP(A16,DATA,39,FALSE)="No X Data"),"No Data",VLOOKUP(A16,DATA,40,FALSE))),IF(D16="Critical Riffle",IF(AND(VLOOKUP(A16,DATA,46,FALSE)="PASSABLE",VLOOKUP(A16,DATA,47,FALSE)="PASSABLE"),"YES","NO"),"-")))</f>
        <v>NO</v>
      </c>
      <c r="K16" s="14" t="s">
        <v>10</v>
      </c>
      <c r="L16" s="14" t="s">
        <v>31</v>
      </c>
      <c r="M16" s="13" t="s">
        <v>10</v>
      </c>
      <c r="N16" s="15"/>
    </row>
    <row r="17" spans="1:14" ht="12.75">
      <c r="A17" s="12" t="s">
        <v>32</v>
      </c>
      <c r="B17" s="13" t="str">
        <f t="shared" si="7"/>
        <v>MF17.0</v>
      </c>
      <c r="C17" s="13" t="s">
        <v>13</v>
      </c>
      <c r="D17" s="14" t="str">
        <f t="shared" si="1"/>
        <v>Falls</v>
      </c>
      <c r="E17" s="14">
        <f t="shared" si="2"/>
        <v>4</v>
      </c>
      <c r="F17" s="13">
        <f t="shared" si="3"/>
        <v>1</v>
      </c>
      <c r="G17" s="14">
        <f t="shared" si="4"/>
        <v>2</v>
      </c>
      <c r="H17" s="14" t="str">
        <f t="shared" si="5"/>
        <v>-</v>
      </c>
      <c r="I17" s="14" t="s">
        <v>9</v>
      </c>
      <c r="J17" s="14" t="s">
        <v>10</v>
      </c>
      <c r="K17" s="14" t="s">
        <v>10</v>
      </c>
      <c r="L17" s="14" t="s">
        <v>11</v>
      </c>
      <c r="M17" s="13" t="s">
        <v>12</v>
      </c>
      <c r="N17" s="15"/>
    </row>
    <row r="18" spans="1:14" ht="12.75">
      <c r="A18" s="16" t="s">
        <v>33</v>
      </c>
      <c r="B18" s="14" t="str">
        <f t="shared" si="7"/>
        <v>MF17.0</v>
      </c>
      <c r="C18" s="14" t="s">
        <v>13</v>
      </c>
      <c r="D18" s="14" t="str">
        <f t="shared" si="1"/>
        <v>Chute</v>
      </c>
      <c r="E18" s="14" t="str">
        <f t="shared" si="2"/>
        <v>-</v>
      </c>
      <c r="F18" s="13">
        <f t="shared" si="3"/>
        <v>10</v>
      </c>
      <c r="G18" s="14" t="str">
        <f t="shared" si="4"/>
        <v>-</v>
      </c>
      <c r="H18" s="14" t="str">
        <f t="shared" si="5"/>
        <v>-</v>
      </c>
      <c r="I18" s="14" t="s">
        <v>9</v>
      </c>
      <c r="J18" s="14" t="s">
        <v>10</v>
      </c>
      <c r="K18" s="14" t="s">
        <v>10</v>
      </c>
      <c r="L18" s="14" t="s">
        <v>34</v>
      </c>
      <c r="M18" s="13" t="s">
        <v>12</v>
      </c>
      <c r="N18" s="15"/>
    </row>
    <row r="19" spans="1:14" ht="12.75">
      <c r="A19" s="16" t="s">
        <v>35</v>
      </c>
      <c r="B19" s="14" t="str">
        <f t="shared" si="7"/>
        <v>MF17.0</v>
      </c>
      <c r="C19" s="14" t="s">
        <v>13</v>
      </c>
      <c r="D19" s="14" t="str">
        <f t="shared" si="1"/>
        <v>Chute</v>
      </c>
      <c r="E19" s="14" t="str">
        <f t="shared" si="2"/>
        <v>-</v>
      </c>
      <c r="F19" s="13">
        <f t="shared" si="3"/>
        <v>10</v>
      </c>
      <c r="G19" s="14" t="str">
        <f t="shared" si="4"/>
        <v>-</v>
      </c>
      <c r="H19" s="14" t="str">
        <f t="shared" si="5"/>
        <v>-</v>
      </c>
      <c r="I19" s="14" t="s">
        <v>9</v>
      </c>
      <c r="J19" s="14" t="s">
        <v>10</v>
      </c>
      <c r="K19" s="14" t="s">
        <v>10</v>
      </c>
      <c r="L19" s="14" t="s">
        <v>34</v>
      </c>
      <c r="M19" s="13" t="s">
        <v>12</v>
      </c>
      <c r="N19" s="15"/>
    </row>
    <row r="20" spans="1:14" ht="12.75">
      <c r="A20" s="16" t="s">
        <v>36</v>
      </c>
      <c r="B20" s="14" t="str">
        <f t="shared" si="7"/>
        <v>MF17.0</v>
      </c>
      <c r="C20" s="14" t="s">
        <v>13</v>
      </c>
      <c r="D20" s="14" t="str">
        <f t="shared" si="1"/>
        <v>Falls</v>
      </c>
      <c r="E20" s="14">
        <f t="shared" si="2"/>
        <v>3</v>
      </c>
      <c r="F20" s="13">
        <f t="shared" si="3"/>
        <v>1</v>
      </c>
      <c r="G20" s="14" t="str">
        <f t="shared" si="4"/>
        <v>-</v>
      </c>
      <c r="H20" s="14" t="str">
        <f t="shared" si="5"/>
        <v>-</v>
      </c>
      <c r="I20" s="14" t="s">
        <v>9</v>
      </c>
      <c r="J20" s="13" t="s">
        <v>10</v>
      </c>
      <c r="K20" s="13" t="s">
        <v>10</v>
      </c>
      <c r="L20" s="14" t="s">
        <v>11</v>
      </c>
      <c r="M20" s="13" t="s">
        <v>12</v>
      </c>
      <c r="N20" s="15"/>
    </row>
    <row r="21" spans="1:14" ht="12.75">
      <c r="A21" s="12" t="s">
        <v>37</v>
      </c>
      <c r="B21" s="13" t="str">
        <f t="shared" si="7"/>
        <v>MF18.1</v>
      </c>
      <c r="C21" s="13" t="s">
        <v>8</v>
      </c>
      <c r="D21" s="13" t="str">
        <f t="shared" si="1"/>
        <v>Falls</v>
      </c>
      <c r="E21" s="13" t="str">
        <f t="shared" si="2"/>
        <v>-</v>
      </c>
      <c r="F21" s="13" t="str">
        <f t="shared" si="3"/>
        <v>-</v>
      </c>
      <c r="G21" s="13" t="str">
        <f t="shared" si="4"/>
        <v>-</v>
      </c>
      <c r="H21" s="13" t="str">
        <f t="shared" si="5"/>
        <v>-</v>
      </c>
      <c r="I21" s="14" t="s">
        <v>9</v>
      </c>
      <c r="J21" s="13" t="s">
        <v>10</v>
      </c>
      <c r="K21" s="13" t="s">
        <v>10</v>
      </c>
      <c r="L21" s="13" t="s">
        <v>11</v>
      </c>
      <c r="M21" s="13" t="s">
        <v>10</v>
      </c>
      <c r="N21" s="17" t="s">
        <v>38</v>
      </c>
    </row>
    <row r="22" spans="1:14" ht="12.75">
      <c r="A22" s="12" t="s">
        <v>39</v>
      </c>
      <c r="B22" s="13" t="str">
        <f t="shared" si="7"/>
        <v>MF18.5</v>
      </c>
      <c r="C22" s="13" t="s">
        <v>8</v>
      </c>
      <c r="D22" s="13" t="str">
        <f t="shared" si="1"/>
        <v>Falls</v>
      </c>
      <c r="E22" s="13" t="str">
        <f t="shared" si="2"/>
        <v>-</v>
      </c>
      <c r="F22" s="13" t="str">
        <f t="shared" si="3"/>
        <v>-</v>
      </c>
      <c r="G22" s="13" t="str">
        <f t="shared" si="4"/>
        <v>-</v>
      </c>
      <c r="H22" s="13" t="str">
        <f t="shared" si="5"/>
        <v>-</v>
      </c>
      <c r="I22" s="14" t="s">
        <v>9</v>
      </c>
      <c r="J22" s="13" t="s">
        <v>10</v>
      </c>
      <c r="K22" s="13" t="s">
        <v>10</v>
      </c>
      <c r="L22" s="13" t="s">
        <v>11</v>
      </c>
      <c r="M22" s="13" t="s">
        <v>10</v>
      </c>
      <c r="N22" s="17" t="s">
        <v>38</v>
      </c>
    </row>
    <row r="23" spans="1:14" ht="12.75">
      <c r="A23" s="12" t="s">
        <v>40</v>
      </c>
      <c r="B23" s="13" t="str">
        <f t="shared" si="7"/>
        <v>MF19.5</v>
      </c>
      <c r="C23" s="13" t="s">
        <v>8</v>
      </c>
      <c r="D23" s="13" t="str">
        <f t="shared" si="1"/>
        <v>Falls</v>
      </c>
      <c r="E23" s="13" t="str">
        <f t="shared" si="2"/>
        <v>-</v>
      </c>
      <c r="F23" s="13" t="str">
        <f t="shared" si="3"/>
        <v>-</v>
      </c>
      <c r="G23" s="13" t="str">
        <f t="shared" si="4"/>
        <v>-</v>
      </c>
      <c r="H23" s="13" t="str">
        <f t="shared" si="5"/>
        <v>-</v>
      </c>
      <c r="I23" s="14" t="s">
        <v>9</v>
      </c>
      <c r="J23" s="13" t="s">
        <v>10</v>
      </c>
      <c r="K23" s="13" t="s">
        <v>10</v>
      </c>
      <c r="L23" s="13" t="s">
        <v>11</v>
      </c>
      <c r="M23" s="13" t="s">
        <v>10</v>
      </c>
      <c r="N23" s="17" t="s">
        <v>38</v>
      </c>
    </row>
    <row r="24" spans="1:14" ht="12.75">
      <c r="A24" s="16" t="s">
        <v>41</v>
      </c>
      <c r="B24" s="14" t="str">
        <f t="shared" si="7"/>
        <v>MF20.9</v>
      </c>
      <c r="C24" s="14" t="s">
        <v>13</v>
      </c>
      <c r="D24" s="14" t="str">
        <f t="shared" si="1"/>
        <v>Falls</v>
      </c>
      <c r="E24" s="14">
        <f t="shared" si="2"/>
        <v>1</v>
      </c>
      <c r="F24" s="13">
        <f t="shared" si="3"/>
        <v>2.4</v>
      </c>
      <c r="G24" s="14">
        <f t="shared" si="4"/>
        <v>0.3</v>
      </c>
      <c r="H24" s="14">
        <f t="shared" si="5"/>
        <v>0.78</v>
      </c>
      <c r="I24" s="14" t="s">
        <v>9</v>
      </c>
      <c r="J24" s="13" t="s">
        <v>10</v>
      </c>
      <c r="K24" s="13" t="s">
        <v>10</v>
      </c>
      <c r="L24" s="14" t="s">
        <v>14</v>
      </c>
      <c r="M24" s="13" t="s">
        <v>12</v>
      </c>
      <c r="N24" s="15" t="s">
        <v>42</v>
      </c>
    </row>
    <row r="25" spans="1:14" ht="12.75">
      <c r="A25" s="16" t="s">
        <v>43</v>
      </c>
      <c r="B25" s="14" t="str">
        <f t="shared" si="7"/>
        <v>MF20.9</v>
      </c>
      <c r="C25" s="14" t="s">
        <v>13</v>
      </c>
      <c r="D25" s="14" t="str">
        <f t="shared" si="1"/>
        <v>Falls</v>
      </c>
      <c r="E25" s="14">
        <f t="shared" si="2"/>
        <v>0.8</v>
      </c>
      <c r="F25" s="13">
        <f t="shared" si="3"/>
        <v>2.4000000000000004</v>
      </c>
      <c r="G25" s="14">
        <f t="shared" si="4"/>
        <v>0.75</v>
      </c>
      <c r="H25" s="14">
        <f t="shared" si="5"/>
        <v>1.5</v>
      </c>
      <c r="I25" s="14" t="s">
        <v>9</v>
      </c>
      <c r="J25" s="13" t="s">
        <v>12</v>
      </c>
      <c r="K25" s="13" t="s">
        <v>10</v>
      </c>
      <c r="L25" s="14" t="s">
        <v>14</v>
      </c>
      <c r="M25" s="13" t="s">
        <v>12</v>
      </c>
      <c r="N25" s="15" t="s">
        <v>44</v>
      </c>
    </row>
    <row r="26" spans="1:14" ht="12.75">
      <c r="A26" s="16" t="s">
        <v>45</v>
      </c>
      <c r="B26" s="14" t="str">
        <f t="shared" si="7"/>
        <v>MF20.9</v>
      </c>
      <c r="C26" s="14" t="s">
        <v>13</v>
      </c>
      <c r="D26" s="14" t="str">
        <f t="shared" si="1"/>
        <v>Falls</v>
      </c>
      <c r="E26" s="14">
        <f t="shared" si="2"/>
        <v>2.3</v>
      </c>
      <c r="F26" s="13">
        <f t="shared" si="3"/>
        <v>3.9</v>
      </c>
      <c r="G26" s="14">
        <f t="shared" si="4"/>
        <v>0.7</v>
      </c>
      <c r="H26" s="14">
        <f t="shared" si="5"/>
        <v>0.53</v>
      </c>
      <c r="I26" s="14" t="s">
        <v>9</v>
      </c>
      <c r="J26" s="13" t="s">
        <v>10</v>
      </c>
      <c r="K26" s="13" t="s">
        <v>10</v>
      </c>
      <c r="L26" s="14" t="s">
        <v>14</v>
      </c>
      <c r="M26" s="13" t="s">
        <v>12</v>
      </c>
      <c r="N26" s="15" t="str">
        <f>IF(ISTEXT(VLOOKUP(A26,DATA,29,FALSE)),VLOOKUP(A26,DATA,29,FALSE),"")</f>
        <v>30.4' upstream of confluence.</v>
      </c>
    </row>
    <row r="27" spans="1:14" ht="12.75">
      <c r="A27" s="16" t="s">
        <v>46</v>
      </c>
      <c r="B27" s="14" t="str">
        <f t="shared" si="7"/>
        <v>MF20.9</v>
      </c>
      <c r="C27" s="14" t="s">
        <v>13</v>
      </c>
      <c r="D27" s="14" t="str">
        <f t="shared" si="1"/>
        <v>Chute</v>
      </c>
      <c r="E27" s="14" t="str">
        <f t="shared" si="2"/>
        <v>-</v>
      </c>
      <c r="F27" s="13">
        <f t="shared" si="3"/>
        <v>3.5</v>
      </c>
      <c r="G27" s="14">
        <f t="shared" si="4"/>
        <v>0.3</v>
      </c>
      <c r="H27" s="14">
        <f t="shared" si="5"/>
        <v>3.3</v>
      </c>
      <c r="I27" s="14" t="s">
        <v>9</v>
      </c>
      <c r="J27" s="13" t="s">
        <v>12</v>
      </c>
      <c r="K27" s="13" t="s">
        <v>12</v>
      </c>
      <c r="L27" s="14" t="s">
        <v>21</v>
      </c>
      <c r="M27" s="13" t="s">
        <v>12</v>
      </c>
      <c r="N27" s="15" t="str">
        <f>IF(ISTEXT(VLOOKUP(A27,DATA,29,FALSE)),VLOOKUP(A27,DATA,29,FALSE),"")</f>
        <v>30.4' upstream of confluence.</v>
      </c>
    </row>
    <row r="28" spans="1:14" ht="12.75">
      <c r="A28" s="16" t="s">
        <v>47</v>
      </c>
      <c r="B28" s="14" t="str">
        <f t="shared" si="7"/>
        <v>MF20.9</v>
      </c>
      <c r="C28" s="14" t="s">
        <v>13</v>
      </c>
      <c r="D28" s="14" t="str">
        <f t="shared" si="1"/>
        <v>Falls</v>
      </c>
      <c r="E28" s="14">
        <f t="shared" si="2"/>
        <v>1.4</v>
      </c>
      <c r="F28" s="13">
        <f t="shared" si="3"/>
        <v>1.2000000000000002</v>
      </c>
      <c r="G28" s="14">
        <f t="shared" si="4"/>
        <v>0.65</v>
      </c>
      <c r="H28" s="14">
        <f t="shared" si="5"/>
        <v>3.05</v>
      </c>
      <c r="I28" s="14" t="s">
        <v>9</v>
      </c>
      <c r="J28" s="13" t="s">
        <v>12</v>
      </c>
      <c r="K28" s="13" t="s">
        <v>10</v>
      </c>
      <c r="L28" s="14" t="s">
        <v>14</v>
      </c>
      <c r="M28" s="14" t="s">
        <v>12</v>
      </c>
      <c r="N28" s="15" t="str">
        <f>IF(ISTEXT(VLOOKUP(A28,DATA,29,FALSE)),VLOOKUP(A28,DATA,29,FALSE),"")</f>
        <v>30.4' upstream of confluence.</v>
      </c>
    </row>
    <row r="29" spans="1:14" ht="12.75">
      <c r="A29" s="55" t="s">
        <v>48</v>
      </c>
      <c r="B29" s="56"/>
      <c r="C29" s="56"/>
      <c r="D29" s="56"/>
      <c r="E29" s="56"/>
      <c r="F29" s="56"/>
      <c r="G29" s="56"/>
      <c r="H29" s="56"/>
      <c r="I29" s="56"/>
      <c r="J29" s="56"/>
      <c r="K29" s="56"/>
      <c r="L29" s="56"/>
      <c r="M29" s="56"/>
      <c r="N29" s="57"/>
    </row>
    <row r="30" spans="1:14" ht="26.25">
      <c r="A30" s="12" t="s">
        <v>49</v>
      </c>
      <c r="B30" s="13" t="str">
        <f>VLOOKUP(A30,DATA,3,FALSE)</f>
        <v>MF30.4</v>
      </c>
      <c r="C30" s="13" t="s">
        <v>8</v>
      </c>
      <c r="D30" s="13" t="s">
        <v>50</v>
      </c>
      <c r="E30" s="13" t="s">
        <v>51</v>
      </c>
      <c r="F30" s="13" t="s">
        <v>51</v>
      </c>
      <c r="G30" s="13" t="s">
        <v>51</v>
      </c>
      <c r="H30" s="13" t="s">
        <v>51</v>
      </c>
      <c r="I30" s="14" t="s">
        <v>9</v>
      </c>
      <c r="J30" s="13" t="s">
        <v>10</v>
      </c>
      <c r="K30" s="13" t="s">
        <v>52</v>
      </c>
      <c r="L30" s="13" t="s">
        <v>11</v>
      </c>
      <c r="M30" s="13" t="s">
        <v>10</v>
      </c>
      <c r="N30" s="17" t="str">
        <f>IF(ISTEXT(VLOOKUP(A30,DATA,29,FALSE)),VLOOKUP(A30,DATA,29,FALSE),"")</f>
        <v>Very high gradient channel with large, narrow falls/cascades within the first 1000'.</v>
      </c>
    </row>
    <row r="31" spans="1:14" ht="12.75">
      <c r="A31" s="55" t="s">
        <v>53</v>
      </c>
      <c r="B31" s="56"/>
      <c r="C31" s="56"/>
      <c r="D31" s="56"/>
      <c r="E31" s="56"/>
      <c r="F31" s="56"/>
      <c r="G31" s="56"/>
      <c r="H31" s="56"/>
      <c r="I31" s="56"/>
      <c r="J31" s="56"/>
      <c r="K31" s="56"/>
      <c r="L31" s="56"/>
      <c r="M31" s="56"/>
      <c r="N31" s="57"/>
    </row>
    <row r="32" spans="1:14" ht="12.75">
      <c r="A32" s="16" t="s">
        <v>54</v>
      </c>
      <c r="B32" s="14" t="str">
        <f>VLOOKUP(A32,DATA,3,FALSE)</f>
        <v>MF39.7</v>
      </c>
      <c r="C32" s="14" t="s">
        <v>13</v>
      </c>
      <c r="D32" s="14" t="str">
        <f>VLOOKUP(A32,DATA,7,FALSE)</f>
        <v>Chute</v>
      </c>
      <c r="E32" s="14" t="str">
        <f>IF(D32="Falls",IF(ISNUMBER(VLOOKUP(A32,DATA,13,FALSE)),VLOOKUP(A32,DATA,13,FALSE),"-"),"-")</f>
        <v>-</v>
      </c>
      <c r="F32" s="13">
        <f>IF(D32="Falls",IF(AND(ISNUMBER(VLOOKUP(A32,DATA,21,FALSE)),ISNUMBER(VLOOKUP(A32,DATA,22,FALSE))),SUM(VLOOKUP(A32,DATA,21,FALSE),VLOOKUP(A32,DATA,22,FALSE)),"-"),IF(D32="Chute",IF(ISNUMBER(VLOOKUP(A32,DATA,17,FALSE)),VLOOKUP(A32,DATA,17,FALSE),"-"),"-"))</f>
        <v>5.5</v>
      </c>
      <c r="G32" s="14">
        <f>IF(D32="Falls",IF(ISNUMBER(VLOOKUP(A32,DATA,19,FALSE)),VLOOKUP(A32,DATA,19,FALSE),"-"),IF(D32="Chute",IF(ISNUMBER(VLOOKUP(A32,DATA,15,FALSE)),VLOOKUP(A32,DATA,15,FALSE),"-"),IF(D32="Critical Riffle",IF(ISNUMBER(VLOOKUP(A32,DATA,10,FALSE)),VLOOKUP(A32,DATA,10,FALSE),"-"),"-")))</f>
        <v>0.2</v>
      </c>
      <c r="H32" s="14">
        <f>IF(D32="Falls",IF(ISNUMBER(VLOOKUP(A32,DATA,11,FALSE)),VLOOKUP(A32,DATA,11,FALSE),"-"),IF(D32="Chute",IF(ISNUMBER(VLOOKUP(A32,DATA,16,FALSE)),VLOOKUP(A32,DATA,16,FALSE),"-"),IF(D32="Critical Riffle",IF(ISNUMBER(VLOOKUP(A32,DATA,11,FALSE)),VLOOKUP(A32,DATA,11,FALSE),"-"),"-")))</f>
        <v>3.2</v>
      </c>
      <c r="I32" s="14" t="s">
        <v>9</v>
      </c>
      <c r="J32" s="14" t="s">
        <v>12</v>
      </c>
      <c r="K32" s="14" t="s">
        <v>52</v>
      </c>
      <c r="L32" s="14" t="s">
        <v>55</v>
      </c>
      <c r="M32" s="14" t="s">
        <v>12</v>
      </c>
      <c r="N32" s="15" t="str">
        <f>IF(ISTEXT(VLOOKUP(A32,DATA,29,FALSE)),VLOOKUP(A32,DATA,29,FALSE),"")</f>
        <v>Impassable cascade and falls 240' upstream from confluence.</v>
      </c>
    </row>
    <row r="33" spans="1:14" ht="12.75">
      <c r="A33" s="16" t="s">
        <v>56</v>
      </c>
      <c r="B33" s="14" t="str">
        <f>VLOOKUP(A33,DATA,3,FALSE)</f>
        <v>MF39.7</v>
      </c>
      <c r="C33" s="14" t="s">
        <v>13</v>
      </c>
      <c r="D33" s="14" t="str">
        <f>VLOOKUP(A33,DATA,7,FALSE)</f>
        <v>Falls</v>
      </c>
      <c r="E33" s="14">
        <f>IF(D33="Falls",IF(ISNUMBER(VLOOKUP(A33,DATA,13,FALSE)),VLOOKUP(A33,DATA,13,FALSE),"-"),"-")</f>
        <v>6.4</v>
      </c>
      <c r="F33" s="13">
        <f>IF(D33="Falls",IF(AND(ISNUMBER(VLOOKUP(A33,DATA,21,FALSE)),ISNUMBER(VLOOKUP(A33,DATA,22,FALSE))),SUM(VLOOKUP(A33,DATA,21,FALSE),VLOOKUP(A33,DATA,22,FALSE)),"-"),IF(D33="Chute",IF(ISNUMBER(VLOOKUP(A33,DATA,17,FALSE)),VLOOKUP(A33,DATA,17,FALSE),"-"),"-"))</f>
        <v>1</v>
      </c>
      <c r="G33" s="14">
        <f>IF(D33="Falls",IF(ISNUMBER(VLOOKUP(A33,DATA,19,FALSE)),VLOOKUP(A33,DATA,19,FALSE),"-"),IF(D33="Chute",IF(ISNUMBER(VLOOKUP(A33,DATA,15,FALSE)),VLOOKUP(A33,DATA,15,FALSE),"-"),IF(D33="Critical Riffle",IF(ISNUMBER(VLOOKUP(A33,DATA,10,FALSE)),VLOOKUP(A33,DATA,10,FALSE),"-"),"-")))</f>
        <v>2</v>
      </c>
      <c r="H33" s="14" t="str">
        <f>IF(D33="Falls",IF(ISNUMBER(VLOOKUP(A33,DATA,11,FALSE)),VLOOKUP(A33,DATA,11,FALSE),"-"),IF(D33="Chute",IF(ISNUMBER(VLOOKUP(A33,DATA,16,FALSE)),VLOOKUP(A33,DATA,16,FALSE),"-"),IF(D33="Critical Riffle",IF(ISNUMBER(VLOOKUP(A33,DATA,11,FALSE)),VLOOKUP(A33,DATA,11,FALSE),"-"),"-")))</f>
        <v>-</v>
      </c>
      <c r="I33" s="14" t="s">
        <v>9</v>
      </c>
      <c r="J33" s="13" t="s">
        <v>10</v>
      </c>
      <c r="K33" s="14" t="s">
        <v>52</v>
      </c>
      <c r="L33" s="14" t="s">
        <v>11</v>
      </c>
      <c r="M33" s="14" t="s">
        <v>10</v>
      </c>
      <c r="N33" s="15" t="str">
        <f>IF(ISTEXT(VLOOKUP(A33,DATA,29,FALSE)),VLOOKUP(A33,DATA,29,FALSE),"")</f>
        <v>Falls 240' up from MFAR confluence.</v>
      </c>
    </row>
    <row r="34" spans="1:14" ht="12.75">
      <c r="A34" s="52" t="s">
        <v>57</v>
      </c>
      <c r="B34" s="53"/>
      <c r="C34" s="53"/>
      <c r="D34" s="53"/>
      <c r="E34" s="53"/>
      <c r="F34" s="53"/>
      <c r="G34" s="53"/>
      <c r="H34" s="53"/>
      <c r="I34" s="53"/>
      <c r="J34" s="53"/>
      <c r="K34" s="53"/>
      <c r="L34" s="53"/>
      <c r="M34" s="53"/>
      <c r="N34" s="54"/>
    </row>
    <row r="35" spans="1:14" ht="12.75">
      <c r="A35" s="19" t="s">
        <v>58</v>
      </c>
      <c r="B35" s="14" t="str">
        <f aca="true" t="shared" si="8" ref="B35:B41">VLOOKUP(A35,DATA,3,FALSE)</f>
        <v>LC0.2</v>
      </c>
      <c r="C35" s="14" t="s">
        <v>13</v>
      </c>
      <c r="D35" s="14" t="str">
        <f aca="true" t="shared" si="9" ref="D35:D41">VLOOKUP(A35,DATA,7,FALSE)</f>
        <v>Falls</v>
      </c>
      <c r="E35" s="14">
        <f aca="true" t="shared" si="10" ref="E35:E41">IF(D35="Falls",IF(ISNUMBER(VLOOKUP(A35,DATA,13,FALSE)),VLOOKUP(A35,DATA,13,FALSE),"-"),"-")</f>
        <v>5</v>
      </c>
      <c r="F35" s="13">
        <f aca="true" t="shared" si="11" ref="F35:F41">IF(D35="Falls",IF(AND(ISNUMBER(VLOOKUP(A35,DATA,21,FALSE)),ISNUMBER(VLOOKUP(A35,DATA,22,FALSE))),SUM(VLOOKUP(A35,DATA,21,FALSE),VLOOKUP(A35,DATA,22,FALSE)),"-"),IF(D35="Chute",IF(ISNUMBER(VLOOKUP(A35,DATA,17,FALSE)),VLOOKUP(A35,DATA,17,FALSE),"-"),"-"))</f>
        <v>1</v>
      </c>
      <c r="G35" s="14">
        <f aca="true" t="shared" si="12" ref="G35:G41">IF(D35="Falls",IF(ISNUMBER(VLOOKUP(A35,DATA,19,FALSE)),VLOOKUP(A35,DATA,19,FALSE),"-"),IF(D35="Chute",IF(ISNUMBER(VLOOKUP(A35,DATA,15,FALSE)),VLOOKUP(A35,DATA,15,FALSE),"-"),IF(D35="Critical Riffle",IF(ISNUMBER(VLOOKUP(A35,DATA,10,FALSE)),VLOOKUP(A35,DATA,10,FALSE),"-"),"-")))</f>
        <v>3</v>
      </c>
      <c r="H35" s="14" t="str">
        <f aca="true" t="shared" si="13" ref="H35:H41">IF(D35="Falls",IF(ISNUMBER(VLOOKUP(A35,DATA,11,FALSE)),VLOOKUP(A35,DATA,11,FALSE),"-"),IF(D35="Chute",IF(ISNUMBER(VLOOKUP(A35,DATA,16,FALSE)),VLOOKUP(A35,DATA,16,FALSE),"-"),IF(D35="Critical Riffle",IF(ISNUMBER(VLOOKUP(A35,DATA,11,FALSE)),VLOOKUP(A35,DATA,11,FALSE),"-"),"-")))</f>
        <v>-</v>
      </c>
      <c r="I35" s="14" t="s">
        <v>9</v>
      </c>
      <c r="J35" s="14" t="s">
        <v>10</v>
      </c>
      <c r="K35" s="14" t="s">
        <v>10</v>
      </c>
      <c r="L35" s="14" t="s">
        <v>11</v>
      </c>
      <c r="M35" s="14" t="s">
        <v>10</v>
      </c>
      <c r="N35" s="15" t="s">
        <v>59</v>
      </c>
    </row>
    <row r="36" spans="1:14" ht="12.75">
      <c r="A36" s="16" t="s">
        <v>60</v>
      </c>
      <c r="B36" s="14" t="str">
        <f t="shared" si="8"/>
        <v>R5.2</v>
      </c>
      <c r="C36" s="14" t="s">
        <v>13</v>
      </c>
      <c r="D36" s="14" t="str">
        <f t="shared" si="9"/>
        <v>Falls</v>
      </c>
      <c r="E36" s="14">
        <f t="shared" si="10"/>
        <v>1.1</v>
      </c>
      <c r="F36" s="13">
        <f t="shared" si="11"/>
        <v>1.8</v>
      </c>
      <c r="G36" s="14">
        <f t="shared" si="12"/>
        <v>1.3</v>
      </c>
      <c r="H36" s="14">
        <f t="shared" si="13"/>
        <v>3.1</v>
      </c>
      <c r="I36" s="14" t="s">
        <v>9</v>
      </c>
      <c r="J36" s="14" t="s">
        <v>12</v>
      </c>
      <c r="K36" s="14" t="s">
        <v>10</v>
      </c>
      <c r="L36" s="14" t="s">
        <v>11</v>
      </c>
      <c r="M36" s="14" t="s">
        <v>12</v>
      </c>
      <c r="N36" s="15" t="str">
        <f>IF(ISTEXT(VLOOKUP(A36,DATA,29,FALSE)),VLOOKUP(A36,DATA,29,FALSE),"")</f>
        <v>Barrier 84' upstream from Rubicon confluence.</v>
      </c>
    </row>
    <row r="37" spans="1:14" ht="26.25">
      <c r="A37" s="16" t="s">
        <v>61</v>
      </c>
      <c r="B37" s="14" t="str">
        <f t="shared" si="8"/>
        <v>R5.2</v>
      </c>
      <c r="C37" s="14" t="s">
        <v>13</v>
      </c>
      <c r="D37" s="14" t="str">
        <f t="shared" si="9"/>
        <v>Falls</v>
      </c>
      <c r="E37" s="14">
        <f t="shared" si="10"/>
        <v>1.7</v>
      </c>
      <c r="F37" s="13">
        <f t="shared" si="11"/>
        <v>1</v>
      </c>
      <c r="G37" s="14">
        <f t="shared" si="12"/>
        <v>0.2</v>
      </c>
      <c r="H37" s="14">
        <f t="shared" si="13"/>
        <v>3.5</v>
      </c>
      <c r="I37" s="14" t="s">
        <v>9</v>
      </c>
      <c r="J37" s="13" t="s">
        <v>10</v>
      </c>
      <c r="K37" s="14" t="s">
        <v>10</v>
      </c>
      <c r="L37" s="14" t="s">
        <v>14</v>
      </c>
      <c r="M37" s="14" t="s">
        <v>12</v>
      </c>
      <c r="N37" s="15" t="str">
        <f>IF(ISTEXT(VLOOKUP(A37,DATA,29,FALSE)),VLOOKUP(A37,DATA,29,FALSE),"")</f>
        <v>No standing wave and resting pool provides no location to jump upper falls.</v>
      </c>
    </row>
    <row r="38" spans="1:14" ht="12.75">
      <c r="A38" s="16" t="s">
        <v>62</v>
      </c>
      <c r="B38" s="14" t="str">
        <f t="shared" si="8"/>
        <v>R5.2</v>
      </c>
      <c r="C38" s="14" t="s">
        <v>13</v>
      </c>
      <c r="D38" s="14" t="str">
        <f t="shared" si="9"/>
        <v>Falls</v>
      </c>
      <c r="E38" s="14">
        <f t="shared" si="10"/>
        <v>3.9</v>
      </c>
      <c r="F38" s="13">
        <f t="shared" si="11"/>
        <v>5.9</v>
      </c>
      <c r="G38" s="14">
        <f t="shared" si="12"/>
        <v>2.2</v>
      </c>
      <c r="H38" s="14">
        <f t="shared" si="13"/>
        <v>8</v>
      </c>
      <c r="I38" s="14" t="s">
        <v>9</v>
      </c>
      <c r="J38" s="14" t="s">
        <v>10</v>
      </c>
      <c r="K38" s="14" t="s">
        <v>10</v>
      </c>
      <c r="L38" s="14" t="s">
        <v>63</v>
      </c>
      <c r="M38" s="14" t="s">
        <v>10</v>
      </c>
      <c r="N38" s="15" t="str">
        <f>IF(ISTEXT(VLOOKUP(A38,DATA,29,FALSE)),VLOOKUP(A38,DATA,29,FALSE),"")</f>
        <v>Barrier 222' upstream from Rubicon confluence.</v>
      </c>
    </row>
    <row r="39" spans="1:14" ht="12.75">
      <c r="A39" s="16" t="s">
        <v>64</v>
      </c>
      <c r="B39" s="14" t="str">
        <f t="shared" si="8"/>
        <v>R5.2</v>
      </c>
      <c r="C39" s="14" t="s">
        <v>27</v>
      </c>
      <c r="D39" s="14" t="str">
        <f t="shared" si="9"/>
        <v>Chute</v>
      </c>
      <c r="E39" s="14" t="str">
        <f t="shared" si="10"/>
        <v>-</v>
      </c>
      <c r="F39" s="13">
        <f t="shared" si="11"/>
        <v>6.3</v>
      </c>
      <c r="G39" s="14">
        <f t="shared" si="12"/>
        <v>0.3</v>
      </c>
      <c r="H39" s="14">
        <f t="shared" si="13"/>
        <v>7</v>
      </c>
      <c r="I39" s="14" t="s">
        <v>9</v>
      </c>
      <c r="J39" s="14" t="s">
        <v>12</v>
      </c>
      <c r="K39" s="14" t="s">
        <v>12</v>
      </c>
      <c r="L39" s="14" t="s">
        <v>24</v>
      </c>
      <c r="M39" s="14" t="s">
        <v>10</v>
      </c>
      <c r="N39" s="15" t="s">
        <v>65</v>
      </c>
    </row>
    <row r="40" spans="1:14" ht="12.75">
      <c r="A40" s="16" t="s">
        <v>66</v>
      </c>
      <c r="B40" s="14" t="str">
        <f t="shared" si="8"/>
        <v>R5.2</v>
      </c>
      <c r="C40" s="14" t="s">
        <v>13</v>
      </c>
      <c r="D40" s="14" t="str">
        <f t="shared" si="9"/>
        <v>Falls</v>
      </c>
      <c r="E40" s="14">
        <f t="shared" si="10"/>
        <v>2.5</v>
      </c>
      <c r="F40" s="13">
        <f t="shared" si="11"/>
        <v>4.1</v>
      </c>
      <c r="G40" s="14">
        <f t="shared" si="12"/>
        <v>2.1</v>
      </c>
      <c r="H40" s="14">
        <f t="shared" si="13"/>
        <v>5</v>
      </c>
      <c r="I40" s="14" t="s">
        <v>9</v>
      </c>
      <c r="J40" s="14" t="s">
        <v>10</v>
      </c>
      <c r="K40" s="14" t="s">
        <v>10</v>
      </c>
      <c r="L40" s="14" t="s">
        <v>67</v>
      </c>
      <c r="M40" s="14" t="s">
        <v>10</v>
      </c>
      <c r="N40" s="15" t="s">
        <v>65</v>
      </c>
    </row>
    <row r="41" spans="1:14" ht="26.25">
      <c r="A41" s="12" t="s">
        <v>68</v>
      </c>
      <c r="B41" s="13" t="str">
        <f t="shared" si="8"/>
        <v>R22.6</v>
      </c>
      <c r="C41" s="14" t="s">
        <v>69</v>
      </c>
      <c r="D41" s="13" t="str">
        <f t="shared" si="9"/>
        <v>Falls</v>
      </c>
      <c r="E41" s="14" t="str">
        <f t="shared" si="10"/>
        <v>-</v>
      </c>
      <c r="F41" s="13" t="str">
        <f t="shared" si="11"/>
        <v>-</v>
      </c>
      <c r="G41" s="14" t="str">
        <f t="shared" si="12"/>
        <v>-</v>
      </c>
      <c r="H41" s="14" t="str">
        <f t="shared" si="13"/>
        <v>-</v>
      </c>
      <c r="I41" s="14" t="s">
        <v>9</v>
      </c>
      <c r="J41" s="13" t="s">
        <v>10</v>
      </c>
      <c r="K41" s="14" t="s">
        <v>52</v>
      </c>
      <c r="L41" s="13" t="s">
        <v>11</v>
      </c>
      <c r="M41" s="13" t="s">
        <v>10</v>
      </c>
      <c r="N41" s="17" t="s">
        <v>70</v>
      </c>
    </row>
    <row r="42" spans="1:14" s="38" customFormat="1" ht="22.5" customHeight="1">
      <c r="A42" s="33" t="s">
        <v>91</v>
      </c>
      <c r="B42" s="34"/>
      <c r="C42" s="34"/>
      <c r="D42" s="35"/>
      <c r="E42" s="35"/>
      <c r="F42" s="35"/>
      <c r="G42" s="36"/>
      <c r="H42" s="35"/>
      <c r="I42" s="35"/>
      <c r="J42" s="35"/>
      <c r="K42" s="35"/>
      <c r="L42" s="35"/>
      <c r="M42" s="35"/>
      <c r="N42" s="37"/>
    </row>
    <row r="43" spans="1:14" s="6" customFormat="1" ht="15">
      <c r="A43" s="1"/>
      <c r="B43" s="2"/>
      <c r="C43" s="2"/>
      <c r="D43" s="3"/>
      <c r="E43" s="3"/>
      <c r="F43" s="3"/>
      <c r="G43" s="4"/>
      <c r="H43" s="3"/>
      <c r="I43" s="3"/>
      <c r="J43" s="3"/>
      <c r="K43" s="3"/>
      <c r="L43" s="3"/>
      <c r="M43" s="3"/>
      <c r="N43" s="5"/>
    </row>
    <row r="44" spans="1:15" ht="11.25" customHeight="1">
      <c r="A44" s="39" t="s">
        <v>0</v>
      </c>
      <c r="B44" s="40" t="s">
        <v>1</v>
      </c>
      <c r="C44" s="41" t="s">
        <v>99</v>
      </c>
      <c r="D44" s="41" t="s">
        <v>98</v>
      </c>
      <c r="E44" s="44" t="s">
        <v>2</v>
      </c>
      <c r="F44" s="45"/>
      <c r="G44" s="45"/>
      <c r="H44" s="45"/>
      <c r="I44" s="46"/>
      <c r="J44" s="47" t="s">
        <v>3</v>
      </c>
      <c r="K44" s="48"/>
      <c r="L44" s="49" t="s">
        <v>101</v>
      </c>
      <c r="M44" s="50" t="s">
        <v>102</v>
      </c>
      <c r="N44" s="49" t="s">
        <v>4</v>
      </c>
      <c r="O44" s="43"/>
    </row>
    <row r="45" spans="1:15" ht="66">
      <c r="A45" s="39"/>
      <c r="B45" s="40"/>
      <c r="C45" s="42"/>
      <c r="D45" s="42"/>
      <c r="E45" s="8" t="s">
        <v>80</v>
      </c>
      <c r="F45" s="8" t="s">
        <v>97</v>
      </c>
      <c r="G45" s="11" t="s">
        <v>95</v>
      </c>
      <c r="H45" s="8" t="s">
        <v>96</v>
      </c>
      <c r="I45" s="8" t="s">
        <v>100</v>
      </c>
      <c r="J45" s="9" t="s">
        <v>5</v>
      </c>
      <c r="K45" s="9" t="s">
        <v>81</v>
      </c>
      <c r="L45" s="49"/>
      <c r="M45" s="51"/>
      <c r="N45" s="49"/>
      <c r="O45" s="43"/>
    </row>
    <row r="46" spans="1:14" ht="12.75">
      <c r="A46" s="55" t="s">
        <v>71</v>
      </c>
      <c r="B46" s="56"/>
      <c r="C46" s="56"/>
      <c r="D46" s="56"/>
      <c r="E46" s="56"/>
      <c r="F46" s="56"/>
      <c r="G46" s="56"/>
      <c r="H46" s="56"/>
      <c r="I46" s="56"/>
      <c r="J46" s="56"/>
      <c r="K46" s="56"/>
      <c r="L46" s="56"/>
      <c r="M46" s="56"/>
      <c r="N46" s="57"/>
    </row>
    <row r="47" spans="1:14" ht="12.75">
      <c r="A47" s="16" t="s">
        <v>72</v>
      </c>
      <c r="B47" s="14" t="s">
        <v>73</v>
      </c>
      <c r="C47" s="14" t="s">
        <v>8</v>
      </c>
      <c r="D47" s="14" t="s">
        <v>50</v>
      </c>
      <c r="E47" s="14" t="s">
        <v>51</v>
      </c>
      <c r="F47" s="14" t="s">
        <v>51</v>
      </c>
      <c r="G47" s="14" t="s">
        <v>51</v>
      </c>
      <c r="H47" s="14" t="s">
        <v>51</v>
      </c>
      <c r="I47" s="13" t="s">
        <v>51</v>
      </c>
      <c r="J47" s="14" t="s">
        <v>10</v>
      </c>
      <c r="K47" s="14" t="s">
        <v>52</v>
      </c>
      <c r="L47" s="14" t="s">
        <v>74</v>
      </c>
      <c r="M47" s="14" t="s">
        <v>10</v>
      </c>
      <c r="N47" s="15" t="s">
        <v>75</v>
      </c>
    </row>
    <row r="48" spans="1:14" ht="12.75">
      <c r="A48" s="52" t="s">
        <v>76</v>
      </c>
      <c r="B48" s="56"/>
      <c r="C48" s="56"/>
      <c r="D48" s="56"/>
      <c r="E48" s="56"/>
      <c r="F48" s="56"/>
      <c r="G48" s="56"/>
      <c r="H48" s="56"/>
      <c r="I48" s="56"/>
      <c r="J48" s="56"/>
      <c r="K48" s="56"/>
      <c r="L48" s="56"/>
      <c r="M48" s="56"/>
      <c r="N48" s="57"/>
    </row>
    <row r="49" spans="1:14" ht="12.75">
      <c r="A49" s="16" t="s">
        <v>77</v>
      </c>
      <c r="B49" s="14"/>
      <c r="C49" s="14" t="s">
        <v>13</v>
      </c>
      <c r="D49" s="14"/>
      <c r="E49" s="14"/>
      <c r="F49" s="14"/>
      <c r="G49" s="14"/>
      <c r="H49" s="14"/>
      <c r="I49" s="14"/>
      <c r="J49" s="14"/>
      <c r="K49" s="14"/>
      <c r="L49" s="14"/>
      <c r="M49" s="14"/>
      <c r="N49" s="15"/>
    </row>
    <row r="50" spans="1:14" ht="12.75">
      <c r="A50" s="55" t="s">
        <v>78</v>
      </c>
      <c r="B50" s="56"/>
      <c r="C50" s="56"/>
      <c r="D50" s="56"/>
      <c r="E50" s="56"/>
      <c r="F50" s="56"/>
      <c r="G50" s="56"/>
      <c r="H50" s="56"/>
      <c r="I50" s="56"/>
      <c r="J50" s="56"/>
      <c r="K50" s="56"/>
      <c r="L50" s="56"/>
      <c r="M50" s="56"/>
      <c r="N50" s="57"/>
    </row>
    <row r="51" spans="1:14" ht="12.75">
      <c r="A51" s="16" t="s">
        <v>77</v>
      </c>
      <c r="B51" s="14"/>
      <c r="C51" s="14" t="s">
        <v>13</v>
      </c>
      <c r="D51" s="14"/>
      <c r="E51" s="14"/>
      <c r="F51" s="14"/>
      <c r="G51" s="14"/>
      <c r="H51" s="14"/>
      <c r="I51" s="14"/>
      <c r="J51" s="14"/>
      <c r="K51" s="14"/>
      <c r="L51" s="14"/>
      <c r="M51" s="14"/>
      <c r="N51" s="15"/>
    </row>
    <row r="52" spans="1:14" ht="12.75">
      <c r="A52" s="55" t="s">
        <v>79</v>
      </c>
      <c r="B52" s="56"/>
      <c r="C52" s="56"/>
      <c r="D52" s="56"/>
      <c r="E52" s="56"/>
      <c r="F52" s="56"/>
      <c r="G52" s="56"/>
      <c r="H52" s="56"/>
      <c r="I52" s="56"/>
      <c r="J52" s="56"/>
      <c r="K52" s="56"/>
      <c r="L52" s="56"/>
      <c r="M52" s="56"/>
      <c r="N52" s="57"/>
    </row>
    <row r="53" spans="1:14" ht="12.75">
      <c r="A53" s="12" t="s">
        <v>77</v>
      </c>
      <c r="B53" s="13"/>
      <c r="C53" s="13" t="s">
        <v>13</v>
      </c>
      <c r="D53" s="13"/>
      <c r="E53" s="13"/>
      <c r="F53" s="13"/>
      <c r="G53" s="13"/>
      <c r="H53" s="13"/>
      <c r="I53" s="13"/>
      <c r="J53" s="13"/>
      <c r="K53" s="13"/>
      <c r="L53" s="13"/>
      <c r="M53" s="13"/>
      <c r="N53" s="17"/>
    </row>
    <row r="54" spans="1:14" ht="22.5" customHeight="1">
      <c r="A54" s="60" t="s">
        <v>82</v>
      </c>
      <c r="B54" s="60"/>
      <c r="C54" s="60"/>
      <c r="D54" s="60"/>
      <c r="E54" s="60"/>
      <c r="F54" s="60"/>
      <c r="G54" s="60"/>
      <c r="H54" s="60"/>
      <c r="I54" s="60"/>
      <c r="J54" s="60"/>
      <c r="K54" s="60"/>
      <c r="L54" s="60"/>
      <c r="M54" s="60"/>
      <c r="N54" s="60"/>
    </row>
    <row r="55" spans="1:14" ht="11.25">
      <c r="A55" s="58" t="s">
        <v>83</v>
      </c>
      <c r="B55" s="58"/>
      <c r="C55" s="58"/>
      <c r="D55" s="58"/>
      <c r="E55" s="58"/>
      <c r="F55" s="58"/>
      <c r="G55" s="58"/>
      <c r="H55" s="58"/>
      <c r="I55" s="58"/>
      <c r="J55" s="58"/>
      <c r="K55" s="58"/>
      <c r="L55" s="58"/>
      <c r="M55" s="58"/>
      <c r="N55" s="58"/>
    </row>
    <row r="56" spans="1:14" ht="11.25" customHeight="1">
      <c r="A56" s="61" t="s">
        <v>89</v>
      </c>
      <c r="B56" s="61"/>
      <c r="C56" s="61"/>
      <c r="D56" s="61"/>
      <c r="E56" s="61"/>
      <c r="F56" s="61"/>
      <c r="G56" s="61"/>
      <c r="H56" s="61"/>
      <c r="I56" s="61"/>
      <c r="J56" s="61"/>
      <c r="K56" s="61"/>
      <c r="L56" s="61"/>
      <c r="M56" s="61"/>
      <c r="N56" s="61"/>
    </row>
    <row r="57" spans="1:14" s="6" customFormat="1" ht="12.75">
      <c r="A57" s="20" t="s">
        <v>84</v>
      </c>
      <c r="B57" s="21"/>
      <c r="C57" s="10"/>
      <c r="D57" s="10"/>
      <c r="E57" s="10"/>
      <c r="F57" s="10"/>
      <c r="G57" s="10"/>
      <c r="H57" s="10"/>
      <c r="I57" s="10"/>
      <c r="J57" s="10"/>
      <c r="K57" s="10"/>
      <c r="L57" s="10"/>
      <c r="M57" s="10"/>
      <c r="N57" s="22"/>
    </row>
    <row r="58" spans="1:7" ht="11.25">
      <c r="A58" s="20" t="s">
        <v>85</v>
      </c>
      <c r="C58" s="10"/>
      <c r="G58" s="10"/>
    </row>
    <row r="59" spans="1:7" ht="11.25">
      <c r="A59" s="20" t="s">
        <v>86</v>
      </c>
      <c r="C59" s="10"/>
      <c r="G59" s="10"/>
    </row>
    <row r="60" spans="1:14" ht="13.5" customHeight="1">
      <c r="A60" s="20" t="s">
        <v>88</v>
      </c>
      <c r="C60" s="10"/>
      <c r="G60" s="10"/>
      <c r="L60" s="23"/>
      <c r="M60" s="23"/>
      <c r="N60" s="10"/>
    </row>
    <row r="61" spans="1:14" ht="13.5" customHeight="1">
      <c r="A61" s="24" t="s">
        <v>87</v>
      </c>
      <c r="C61" s="10"/>
      <c r="G61" s="10"/>
      <c r="L61" s="23"/>
      <c r="M61" s="23"/>
      <c r="N61" s="10"/>
    </row>
    <row r="65" spans="1:14" ht="9.75">
      <c r="A65" s="28"/>
      <c r="B65" s="29"/>
      <c r="C65" s="29"/>
      <c r="D65" s="28"/>
      <c r="E65" s="28"/>
      <c r="F65" s="28"/>
      <c r="G65" s="27"/>
      <c r="H65" s="28"/>
      <c r="I65" s="28"/>
      <c r="J65" s="28"/>
      <c r="K65" s="28"/>
      <c r="L65" s="28"/>
      <c r="M65" s="28"/>
      <c r="N65" s="30"/>
    </row>
    <row r="66" spans="1:14" ht="9.75">
      <c r="A66" s="28"/>
      <c r="B66" s="29"/>
      <c r="C66" s="29"/>
      <c r="D66" s="28"/>
      <c r="E66" s="28"/>
      <c r="F66" s="28"/>
      <c r="G66" s="27"/>
      <c r="H66" s="28"/>
      <c r="I66" s="28"/>
      <c r="J66" s="28"/>
      <c r="K66" s="28"/>
      <c r="L66" s="28"/>
      <c r="M66" s="28"/>
      <c r="N66" s="30"/>
    </row>
    <row r="67" spans="1:14" ht="11.25">
      <c r="A67" s="62"/>
      <c r="B67" s="62"/>
      <c r="C67" s="62"/>
      <c r="D67" s="62"/>
      <c r="E67" s="62"/>
      <c r="F67" s="62"/>
      <c r="G67" s="62"/>
      <c r="H67" s="62"/>
      <c r="I67" s="62"/>
      <c r="J67" s="62"/>
      <c r="K67" s="62"/>
      <c r="L67" s="62"/>
      <c r="M67" s="62"/>
      <c r="N67" s="62"/>
    </row>
    <row r="68" spans="1:14" ht="11.25">
      <c r="A68" s="58"/>
      <c r="B68" s="58"/>
      <c r="C68" s="58"/>
      <c r="D68" s="58"/>
      <c r="E68" s="58"/>
      <c r="F68" s="58"/>
      <c r="G68" s="58"/>
      <c r="H68" s="58"/>
      <c r="I68" s="58"/>
      <c r="J68" s="58"/>
      <c r="K68" s="58"/>
      <c r="L68" s="58"/>
      <c r="M68" s="58"/>
      <c r="N68" s="58"/>
    </row>
    <row r="69" spans="1:14" ht="11.25">
      <c r="A69" s="59"/>
      <c r="B69" s="59"/>
      <c r="C69" s="59"/>
      <c r="D69" s="59"/>
      <c r="E69" s="59"/>
      <c r="F69" s="59"/>
      <c r="G69" s="59"/>
      <c r="H69" s="59"/>
      <c r="I69" s="59"/>
      <c r="J69" s="59"/>
      <c r="K69" s="59"/>
      <c r="L69" s="59"/>
      <c r="M69" s="59"/>
      <c r="N69" s="59"/>
    </row>
    <row r="70" spans="1:14" ht="11.25">
      <c r="A70" s="31"/>
      <c r="B70" s="29"/>
      <c r="C70" s="28"/>
      <c r="D70" s="28"/>
      <c r="E70" s="28"/>
      <c r="F70" s="28"/>
      <c r="G70" s="28"/>
      <c r="H70" s="28"/>
      <c r="I70" s="28"/>
      <c r="J70" s="28"/>
      <c r="K70" s="28"/>
      <c r="L70" s="28"/>
      <c r="M70" s="28"/>
      <c r="N70" s="30"/>
    </row>
    <row r="71" spans="1:14" ht="11.25">
      <c r="A71" s="31"/>
      <c r="B71" s="29"/>
      <c r="C71" s="28"/>
      <c r="D71" s="28"/>
      <c r="E71" s="28"/>
      <c r="F71" s="28"/>
      <c r="G71" s="28"/>
      <c r="H71" s="28"/>
      <c r="I71" s="28"/>
      <c r="J71" s="28"/>
      <c r="K71" s="28"/>
      <c r="L71" s="28"/>
      <c r="M71" s="28"/>
      <c r="N71" s="30"/>
    </row>
    <row r="72" spans="1:14" ht="11.25">
      <c r="A72" s="32"/>
      <c r="B72" s="29"/>
      <c r="C72" s="28"/>
      <c r="D72" s="28"/>
      <c r="E72" s="28"/>
      <c r="F72" s="28"/>
      <c r="G72" s="28"/>
      <c r="H72" s="28"/>
      <c r="I72" s="28"/>
      <c r="J72" s="28"/>
      <c r="K72" s="28"/>
      <c r="L72" s="28"/>
      <c r="M72" s="28"/>
      <c r="N72" s="30"/>
    </row>
    <row r="73" spans="1:14" ht="9.75">
      <c r="A73" s="28"/>
      <c r="B73" s="29"/>
      <c r="C73" s="29"/>
      <c r="D73" s="28"/>
      <c r="E73" s="28"/>
      <c r="F73" s="28"/>
      <c r="G73" s="27"/>
      <c r="H73" s="28"/>
      <c r="I73" s="28"/>
      <c r="J73" s="28"/>
      <c r="K73" s="28"/>
      <c r="L73" s="28"/>
      <c r="M73" s="28"/>
      <c r="N73" s="30"/>
    </row>
    <row r="74" spans="1:14" ht="9.75">
      <c r="A74" s="28"/>
      <c r="B74" s="29"/>
      <c r="C74" s="29"/>
      <c r="D74" s="28"/>
      <c r="E74" s="28"/>
      <c r="F74" s="28"/>
      <c r="G74" s="27"/>
      <c r="H74" s="28"/>
      <c r="I74" s="28"/>
      <c r="J74" s="28"/>
      <c r="K74" s="28"/>
      <c r="L74" s="28"/>
      <c r="M74" s="28"/>
      <c r="N74" s="30"/>
    </row>
    <row r="75" spans="1:14" ht="9.75">
      <c r="A75" s="28"/>
      <c r="B75" s="29"/>
      <c r="C75" s="29"/>
      <c r="D75" s="28"/>
      <c r="E75" s="28"/>
      <c r="F75" s="28"/>
      <c r="G75" s="27"/>
      <c r="H75" s="28"/>
      <c r="I75" s="28"/>
      <c r="J75" s="28"/>
      <c r="K75" s="28"/>
      <c r="L75" s="28"/>
      <c r="M75" s="28"/>
      <c r="N75" s="30"/>
    </row>
    <row r="76" spans="1:14" ht="9.75">
      <c r="A76" s="28"/>
      <c r="B76" s="29"/>
      <c r="C76" s="29"/>
      <c r="D76" s="28"/>
      <c r="E76" s="28"/>
      <c r="F76" s="28"/>
      <c r="G76" s="27"/>
      <c r="H76" s="28"/>
      <c r="I76" s="28"/>
      <c r="J76" s="28"/>
      <c r="K76" s="28"/>
      <c r="L76" s="28"/>
      <c r="M76" s="28"/>
      <c r="N76" s="30"/>
    </row>
    <row r="77" spans="1:14" ht="9.75">
      <c r="A77" s="28"/>
      <c r="B77" s="29"/>
      <c r="C77" s="29"/>
      <c r="D77" s="28"/>
      <c r="E77" s="28"/>
      <c r="F77" s="28"/>
      <c r="G77" s="27"/>
      <c r="H77" s="28"/>
      <c r="I77" s="28"/>
      <c r="J77" s="28"/>
      <c r="K77" s="28"/>
      <c r="L77" s="28"/>
      <c r="M77" s="28"/>
      <c r="N77" s="30"/>
    </row>
    <row r="78" spans="1:14" ht="9.75">
      <c r="A78" s="28"/>
      <c r="B78" s="29"/>
      <c r="C78" s="29"/>
      <c r="D78" s="28"/>
      <c r="E78" s="28"/>
      <c r="F78" s="28"/>
      <c r="G78" s="27"/>
      <c r="H78" s="28"/>
      <c r="I78" s="28"/>
      <c r="J78" s="28"/>
      <c r="K78" s="28"/>
      <c r="L78" s="28"/>
      <c r="M78" s="28"/>
      <c r="N78" s="30"/>
    </row>
  </sheetData>
  <sheetProtection/>
  <mergeCells count="34">
    <mergeCell ref="O3:O4"/>
    <mergeCell ref="N3:N4"/>
    <mergeCell ref="L3:L4"/>
    <mergeCell ref="C3:C4"/>
    <mergeCell ref="D3:D4"/>
    <mergeCell ref="E3:I3"/>
    <mergeCell ref="J3:K3"/>
    <mergeCell ref="M3:M4"/>
    <mergeCell ref="A68:N68"/>
    <mergeCell ref="A69:N69"/>
    <mergeCell ref="A52:N52"/>
    <mergeCell ref="A46:N46"/>
    <mergeCell ref="A55:N55"/>
    <mergeCell ref="A48:N48"/>
    <mergeCell ref="A50:N50"/>
    <mergeCell ref="A54:N54"/>
    <mergeCell ref="A56:N56"/>
    <mergeCell ref="A67:N67"/>
    <mergeCell ref="A34:N34"/>
    <mergeCell ref="A29:N29"/>
    <mergeCell ref="A31:N31"/>
    <mergeCell ref="B3:B4"/>
    <mergeCell ref="A3:A4"/>
    <mergeCell ref="A5:N5"/>
    <mergeCell ref="A44:A45"/>
    <mergeCell ref="B44:B45"/>
    <mergeCell ref="C44:C45"/>
    <mergeCell ref="D44:D45"/>
    <mergeCell ref="O44:O45"/>
    <mergeCell ref="E44:I44"/>
    <mergeCell ref="J44:K44"/>
    <mergeCell ref="L44:L45"/>
    <mergeCell ref="N44:N45"/>
    <mergeCell ref="M44:M45"/>
  </mergeCells>
  <printOptions horizontalCentered="1"/>
  <pageMargins left="0.25" right="0.25" top="1" bottom="1" header="0.5" footer="0.5"/>
  <pageSetup cellComments="asDisplayed" fitToHeight="2" fitToWidth="2" horizontalDpi="600" verticalDpi="600" orientation="landscape" paperSize="17" scale="87" r:id="rId1"/>
  <headerFooter alignWithMargins="0">
    <oddHeader>&amp;L&amp;11FINAL</oddHeader>
    <oddFooter>&amp;L&amp;8Copyright 2009 by Placer County Water Agency&amp;C&amp;8&amp;P&amp;R&amp;"Arial,Italic"&amp;8July 2009</oddFooter>
  </headerFooter>
  <rowBreaks count="1" manualBreakCount="1">
    <brk id="4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Entrix, Inc.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PeterGraf</dc:creator>
  <cp:keywords/>
  <dc:description/>
  <cp:lastModifiedBy>Beverly Bell</cp:lastModifiedBy>
  <cp:lastPrinted>2009-07-24T18:03:19Z</cp:lastPrinted>
  <dcterms:created xsi:type="dcterms:W3CDTF">2008-11-19T23:39:32Z</dcterms:created>
  <dcterms:modified xsi:type="dcterms:W3CDTF">2009-07-24T18:03:55Z</dcterms:modified>
  <cp:category/>
  <cp:version/>
  <cp:contentType/>
  <cp:contentStatus/>
</cp:coreProperties>
</file>